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ESTIMATION\PORTFOLIO\Projects\MECHANICAL &amp; PLUMBING\"/>
    </mc:Choice>
  </mc:AlternateContent>
  <xr:revisionPtr revIDLastSave="0" documentId="13_ncr:1_{9A498D00-EEDF-499C-B81A-83580F14A8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iled Plumbing Estimate" sheetId="2" r:id="rId1"/>
  </sheets>
  <definedNames>
    <definedName name="_xlnm._FilterDatabase" localSheetId="0" hidden="1">'Detailed Plumbing Estimate'!$C$119:$C$330</definedName>
    <definedName name="_xlnm.Print_Area" localSheetId="0">'Detailed Plumbing Estimate'!$A$1:$N$369</definedName>
    <definedName name="_xlnm.Print_Titles" localSheetId="0">'Detailed Plumbing Estimate'!$7:$7</definedName>
    <definedName name="Total" localSheetId="0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2" l="1"/>
  <c r="I309" i="2" l="1"/>
  <c r="M309" i="2" s="1"/>
  <c r="E309" i="2"/>
  <c r="J309" i="2" s="1"/>
  <c r="I305" i="2"/>
  <c r="M305" i="2" s="1"/>
  <c r="E305" i="2"/>
  <c r="J305" i="2" s="1"/>
  <c r="I306" i="2"/>
  <c r="M306" i="2" s="1"/>
  <c r="E306" i="2"/>
  <c r="J306" i="2" s="1"/>
  <c r="I307" i="2"/>
  <c r="M307" i="2" s="1"/>
  <c r="E307" i="2"/>
  <c r="J307" i="2" s="1"/>
  <c r="I320" i="2"/>
  <c r="M320" i="2" s="1"/>
  <c r="E320" i="2"/>
  <c r="J320" i="2" s="1"/>
  <c r="I236" i="2"/>
  <c r="E236" i="2"/>
  <c r="K236" i="2" s="1"/>
  <c r="I235" i="2"/>
  <c r="M235" i="2" s="1"/>
  <c r="E235" i="2"/>
  <c r="K235" i="2" s="1"/>
  <c r="I234" i="2"/>
  <c r="M234" i="2" s="1"/>
  <c r="E234" i="2"/>
  <c r="J234" i="2" s="1"/>
  <c r="I233" i="2"/>
  <c r="M233" i="2" s="1"/>
  <c r="E233" i="2"/>
  <c r="I232" i="2"/>
  <c r="E232" i="2"/>
  <c r="K232" i="2" s="1"/>
  <c r="I231" i="2"/>
  <c r="M231" i="2" s="1"/>
  <c r="E231" i="2"/>
  <c r="K231" i="2" s="1"/>
  <c r="I300" i="2"/>
  <c r="M300" i="2" s="1"/>
  <c r="E300" i="2"/>
  <c r="J300" i="2" s="1"/>
  <c r="I299" i="2"/>
  <c r="M299" i="2" s="1"/>
  <c r="E299" i="2"/>
  <c r="J299" i="2" s="1"/>
  <c r="I302" i="2"/>
  <c r="M302" i="2" s="1"/>
  <c r="E302" i="2"/>
  <c r="J302" i="2" s="1"/>
  <c r="I301" i="2"/>
  <c r="M301" i="2" s="1"/>
  <c r="E301" i="2"/>
  <c r="J301" i="2" s="1"/>
  <c r="I296" i="2"/>
  <c r="M296" i="2" s="1"/>
  <c r="E296" i="2"/>
  <c r="J296" i="2" s="1"/>
  <c r="I280" i="2"/>
  <c r="M280" i="2" s="1"/>
  <c r="E280" i="2"/>
  <c r="J280" i="2" s="1"/>
  <c r="I276" i="2"/>
  <c r="M276" i="2" s="1"/>
  <c r="E276" i="2"/>
  <c r="J276" i="2" s="1"/>
  <c r="I262" i="2"/>
  <c r="M262" i="2" s="1"/>
  <c r="E262" i="2"/>
  <c r="J262" i="2" s="1"/>
  <c r="I259" i="2"/>
  <c r="M259" i="2" s="1"/>
  <c r="E259" i="2"/>
  <c r="J259" i="2" s="1"/>
  <c r="I258" i="2"/>
  <c r="M258" i="2" s="1"/>
  <c r="E258" i="2"/>
  <c r="I228" i="2"/>
  <c r="M228" i="2" s="1"/>
  <c r="E228" i="2"/>
  <c r="J228" i="2" s="1"/>
  <c r="I227" i="2"/>
  <c r="M227" i="2" s="1"/>
  <c r="E227" i="2"/>
  <c r="J227" i="2" s="1"/>
  <c r="I122" i="2"/>
  <c r="M122" i="2" s="1"/>
  <c r="E122" i="2"/>
  <c r="J122" i="2" s="1"/>
  <c r="I121" i="2"/>
  <c r="M121" i="2" s="1"/>
  <c r="E121" i="2"/>
  <c r="K121" i="2" s="1"/>
  <c r="I197" i="2"/>
  <c r="M197" i="2" s="1"/>
  <c r="E197" i="2"/>
  <c r="J197" i="2" s="1"/>
  <c r="I193" i="2"/>
  <c r="M193" i="2" s="1"/>
  <c r="E193" i="2"/>
  <c r="I189" i="2"/>
  <c r="E189" i="2"/>
  <c r="K189" i="2" s="1"/>
  <c r="I183" i="2"/>
  <c r="M183" i="2" s="1"/>
  <c r="E183" i="2"/>
  <c r="J183" i="2" s="1"/>
  <c r="I184" i="2"/>
  <c r="M184" i="2" s="1"/>
  <c r="E184" i="2"/>
  <c r="J184" i="2" s="1"/>
  <c r="I175" i="2"/>
  <c r="M175" i="2" s="1"/>
  <c r="E175" i="2"/>
  <c r="J175" i="2" s="1"/>
  <c r="I174" i="2"/>
  <c r="M174" i="2" s="1"/>
  <c r="E174" i="2"/>
  <c r="I173" i="2"/>
  <c r="E173" i="2"/>
  <c r="J173" i="2" s="1"/>
  <c r="I172" i="2"/>
  <c r="M172" i="2" s="1"/>
  <c r="E172" i="2"/>
  <c r="K172" i="2" s="1"/>
  <c r="I161" i="2"/>
  <c r="M161" i="2" s="1"/>
  <c r="E161" i="2"/>
  <c r="J161" i="2" s="1"/>
  <c r="I159" i="2"/>
  <c r="M159" i="2" s="1"/>
  <c r="E159" i="2"/>
  <c r="I154" i="2"/>
  <c r="M154" i="2" s="1"/>
  <c r="E154" i="2"/>
  <c r="J154" i="2" s="1"/>
  <c r="I146" i="2"/>
  <c r="M146" i="2" s="1"/>
  <c r="E146" i="2"/>
  <c r="J146" i="2" s="1"/>
  <c r="I145" i="2"/>
  <c r="M145" i="2" s="1"/>
  <c r="E145" i="2"/>
  <c r="I144" i="2"/>
  <c r="E144" i="2"/>
  <c r="J144" i="2" s="1"/>
  <c r="I143" i="2"/>
  <c r="M143" i="2" s="1"/>
  <c r="E143" i="2"/>
  <c r="K143" i="2" s="1"/>
  <c r="I139" i="2"/>
  <c r="M139" i="2" s="1"/>
  <c r="E139" i="2"/>
  <c r="J139" i="2" s="1"/>
  <c r="I138" i="2"/>
  <c r="M138" i="2" s="1"/>
  <c r="E138" i="2"/>
  <c r="I102" i="2"/>
  <c r="M102" i="2" s="1"/>
  <c r="E102" i="2"/>
  <c r="J102" i="2" s="1"/>
  <c r="I69" i="2"/>
  <c r="E69" i="2"/>
  <c r="K69" i="2" s="1"/>
  <c r="I65" i="2"/>
  <c r="M65" i="2" s="1"/>
  <c r="E65" i="2"/>
  <c r="J65" i="2" s="1"/>
  <c r="I44" i="2"/>
  <c r="M44" i="2" s="1"/>
  <c r="E44" i="2"/>
  <c r="J44" i="2" s="1"/>
  <c r="I43" i="2"/>
  <c r="M43" i="2" s="1"/>
  <c r="E43" i="2"/>
  <c r="I29" i="2"/>
  <c r="M29" i="2" s="1"/>
  <c r="E29" i="2"/>
  <c r="J29" i="2" s="1"/>
  <c r="I28" i="2"/>
  <c r="M28" i="2" s="1"/>
  <c r="E28" i="2"/>
  <c r="I27" i="2"/>
  <c r="E27" i="2"/>
  <c r="J27" i="2" s="1"/>
  <c r="I22" i="2"/>
  <c r="M22" i="2" s="1"/>
  <c r="E22" i="2"/>
  <c r="J22" i="2" s="1"/>
  <c r="I14" i="2"/>
  <c r="M14" i="2" s="1"/>
  <c r="E14" i="2"/>
  <c r="J14" i="2" s="1"/>
  <c r="I273" i="2"/>
  <c r="E273" i="2"/>
  <c r="K273" i="2" s="1"/>
  <c r="I218" i="2"/>
  <c r="M218" i="2" s="1"/>
  <c r="E218" i="2"/>
  <c r="J218" i="2" s="1"/>
  <c r="I217" i="2"/>
  <c r="M217" i="2" s="1"/>
  <c r="E217" i="2"/>
  <c r="I216" i="2"/>
  <c r="E216" i="2"/>
  <c r="J216" i="2" s="1"/>
  <c r="I215" i="2"/>
  <c r="M215" i="2" s="1"/>
  <c r="E215" i="2"/>
  <c r="K215" i="2" s="1"/>
  <c r="I214" i="2"/>
  <c r="M214" i="2" s="1"/>
  <c r="E214" i="2"/>
  <c r="J214" i="2" s="1"/>
  <c r="I213" i="2"/>
  <c r="M213" i="2" s="1"/>
  <c r="E213" i="2"/>
  <c r="I212" i="2"/>
  <c r="E212" i="2"/>
  <c r="K212" i="2" s="1"/>
  <c r="I211" i="2"/>
  <c r="M211" i="2" s="1"/>
  <c r="E211" i="2"/>
  <c r="K211" i="2" s="1"/>
  <c r="I210" i="2"/>
  <c r="M210" i="2" s="1"/>
  <c r="E210" i="2"/>
  <c r="J210" i="2" s="1"/>
  <c r="I209" i="2"/>
  <c r="M209" i="2" s="1"/>
  <c r="E209" i="2"/>
  <c r="I208" i="2"/>
  <c r="E208" i="2"/>
  <c r="K208" i="2" s="1"/>
  <c r="I224" i="2"/>
  <c r="M224" i="2" s="1"/>
  <c r="E224" i="2"/>
  <c r="K224" i="2" s="1"/>
  <c r="I223" i="2"/>
  <c r="M223" i="2" s="1"/>
  <c r="E223" i="2"/>
  <c r="J223" i="2" s="1"/>
  <c r="I222" i="2"/>
  <c r="M222" i="2" s="1"/>
  <c r="E222" i="2"/>
  <c r="K222" i="2" s="1"/>
  <c r="I221" i="2"/>
  <c r="E221" i="2"/>
  <c r="K221" i="2" s="1"/>
  <c r="I220" i="2"/>
  <c r="M220" i="2" s="1"/>
  <c r="E220" i="2"/>
  <c r="K220" i="2" s="1"/>
  <c r="I219" i="2"/>
  <c r="M219" i="2" s="1"/>
  <c r="E219" i="2"/>
  <c r="J219" i="2" s="1"/>
  <c r="I319" i="2"/>
  <c r="M319" i="2" s="1"/>
  <c r="E319" i="2"/>
  <c r="J319" i="2" s="1"/>
  <c r="I109" i="2"/>
  <c r="M109" i="2" s="1"/>
  <c r="E109" i="2"/>
  <c r="J109" i="2" s="1"/>
  <c r="I289" i="2"/>
  <c r="M289" i="2" s="1"/>
  <c r="E289" i="2"/>
  <c r="J289" i="2" s="1"/>
  <c r="I290" i="2"/>
  <c r="M290" i="2" s="1"/>
  <c r="E290" i="2"/>
  <c r="J290" i="2" s="1"/>
  <c r="I283" i="2"/>
  <c r="M283" i="2" s="1"/>
  <c r="E283" i="2"/>
  <c r="J283" i="2" s="1"/>
  <c r="I286" i="2"/>
  <c r="M286" i="2" s="1"/>
  <c r="E286" i="2"/>
  <c r="J286" i="2" s="1"/>
  <c r="I293" i="2"/>
  <c r="M293" i="2" s="1"/>
  <c r="E293" i="2"/>
  <c r="J293" i="2" s="1"/>
  <c r="I265" i="2"/>
  <c r="M265" i="2" s="1"/>
  <c r="E265" i="2"/>
  <c r="J265" i="2" s="1"/>
  <c r="I249" i="2"/>
  <c r="M249" i="2" s="1"/>
  <c r="E249" i="2"/>
  <c r="J249" i="2" s="1"/>
  <c r="I248" i="2"/>
  <c r="M248" i="2" s="1"/>
  <c r="E248" i="2"/>
  <c r="I247" i="2"/>
  <c r="M247" i="2" s="1"/>
  <c r="E247" i="2"/>
  <c r="J247" i="2" s="1"/>
  <c r="I246" i="2"/>
  <c r="M246" i="2" s="1"/>
  <c r="E246" i="2"/>
  <c r="I245" i="2"/>
  <c r="E245" i="2"/>
  <c r="K245" i="2" s="1"/>
  <c r="I113" i="2"/>
  <c r="M113" i="2" s="1"/>
  <c r="E113" i="2"/>
  <c r="K113" i="2" s="1"/>
  <c r="I182" i="2"/>
  <c r="M182" i="2" s="1"/>
  <c r="E182" i="2"/>
  <c r="J182" i="2" s="1"/>
  <c r="I177" i="2"/>
  <c r="M177" i="2" s="1"/>
  <c r="E177" i="2"/>
  <c r="J177" i="2" s="1"/>
  <c r="I176" i="2"/>
  <c r="M176" i="2" s="1"/>
  <c r="E176" i="2"/>
  <c r="I162" i="2"/>
  <c r="M162" i="2" s="1"/>
  <c r="E162" i="2"/>
  <c r="J162" i="2" s="1"/>
  <c r="I153" i="2"/>
  <c r="M153" i="2" s="1"/>
  <c r="E153" i="2"/>
  <c r="J153" i="2" s="1"/>
  <c r="I148" i="2"/>
  <c r="M148" i="2" s="1"/>
  <c r="E148" i="2"/>
  <c r="J148" i="2" s="1"/>
  <c r="I147" i="2"/>
  <c r="M147" i="2" s="1"/>
  <c r="E147" i="2"/>
  <c r="I150" i="2"/>
  <c r="M150" i="2" s="1"/>
  <c r="E150" i="2"/>
  <c r="J150" i="2" s="1"/>
  <c r="I149" i="2"/>
  <c r="M149" i="2" s="1"/>
  <c r="E149" i="2"/>
  <c r="J149" i="2" s="1"/>
  <c r="I137" i="2"/>
  <c r="M137" i="2" s="1"/>
  <c r="E137" i="2"/>
  <c r="J137" i="2" s="1"/>
  <c r="I136" i="2"/>
  <c r="M136" i="2" s="1"/>
  <c r="E136" i="2"/>
  <c r="I130" i="2"/>
  <c r="M130" i="2" s="1"/>
  <c r="E130" i="2"/>
  <c r="J130" i="2" s="1"/>
  <c r="I90" i="2"/>
  <c r="M90" i="2" s="1"/>
  <c r="E90" i="2"/>
  <c r="I87" i="2"/>
  <c r="M87" i="2" s="1"/>
  <c r="E87" i="2"/>
  <c r="I84" i="2"/>
  <c r="M84" i="2" s="1"/>
  <c r="E84" i="2"/>
  <c r="J84" i="2" s="1"/>
  <c r="I83" i="2"/>
  <c r="M83" i="2" s="1"/>
  <c r="E83" i="2"/>
  <c r="K83" i="2" s="1"/>
  <c r="I79" i="2"/>
  <c r="M79" i="2" s="1"/>
  <c r="E79" i="2"/>
  <c r="K79" i="2" s="1"/>
  <c r="I78" i="2"/>
  <c r="M78" i="2" s="1"/>
  <c r="E78" i="2"/>
  <c r="K78" i="2" s="1"/>
  <c r="I74" i="2"/>
  <c r="M74" i="2" s="1"/>
  <c r="E74" i="2"/>
  <c r="J74" i="2" s="1"/>
  <c r="I73" i="2"/>
  <c r="M73" i="2" s="1"/>
  <c r="E73" i="2"/>
  <c r="K73" i="2" s="1"/>
  <c r="I105" i="2"/>
  <c r="M105" i="2" s="1"/>
  <c r="E105" i="2"/>
  <c r="J105" i="2" s="1"/>
  <c r="I98" i="2"/>
  <c r="M98" i="2" s="1"/>
  <c r="E98" i="2"/>
  <c r="J98" i="2" s="1"/>
  <c r="I94" i="2"/>
  <c r="M94" i="2" s="1"/>
  <c r="E94" i="2"/>
  <c r="J94" i="2" s="1"/>
  <c r="I66" i="2"/>
  <c r="M66" i="2" s="1"/>
  <c r="E66" i="2"/>
  <c r="J66" i="2" s="1"/>
  <c r="I64" i="2"/>
  <c r="M64" i="2" s="1"/>
  <c r="E64" i="2"/>
  <c r="I61" i="2"/>
  <c r="M61" i="2" s="1"/>
  <c r="E61" i="2"/>
  <c r="J61" i="2" s="1"/>
  <c r="I60" i="2"/>
  <c r="M60" i="2" s="1"/>
  <c r="E60" i="2"/>
  <c r="I56" i="2"/>
  <c r="M56" i="2" s="1"/>
  <c r="E56" i="2"/>
  <c r="J56" i="2" s="1"/>
  <c r="I55" i="2"/>
  <c r="M55" i="2" s="1"/>
  <c r="E55" i="2"/>
  <c r="K55" i="2" s="1"/>
  <c r="I51" i="2"/>
  <c r="M51" i="2" s="1"/>
  <c r="E51" i="2"/>
  <c r="J51" i="2" s="1"/>
  <c r="I50" i="2"/>
  <c r="M50" i="2" s="1"/>
  <c r="E50" i="2"/>
  <c r="M46" i="2"/>
  <c r="E46" i="2"/>
  <c r="J46" i="2" s="1"/>
  <c r="I45" i="2"/>
  <c r="M45" i="2" s="1"/>
  <c r="E45" i="2"/>
  <c r="K45" i="2" s="1"/>
  <c r="I40" i="2"/>
  <c r="M40" i="2" s="1"/>
  <c r="E40" i="2"/>
  <c r="K40" i="2" s="1"/>
  <c r="I39" i="2"/>
  <c r="M39" i="2" s="1"/>
  <c r="E39" i="2"/>
  <c r="K39" i="2" s="1"/>
  <c r="I38" i="2"/>
  <c r="M38" i="2" s="1"/>
  <c r="E38" i="2"/>
  <c r="K38" i="2" s="1"/>
  <c r="I37" i="2"/>
  <c r="E37" i="2"/>
  <c r="K37" i="2" s="1"/>
  <c r="I36" i="2"/>
  <c r="M36" i="2" s="1"/>
  <c r="E36" i="2"/>
  <c r="K36" i="2" s="1"/>
  <c r="I35" i="2"/>
  <c r="M35" i="2" s="1"/>
  <c r="E35" i="2"/>
  <c r="J35" i="2" s="1"/>
  <c r="I34" i="2"/>
  <c r="M34" i="2" s="1"/>
  <c r="E34" i="2"/>
  <c r="K34" i="2" s="1"/>
  <c r="I31" i="2"/>
  <c r="M31" i="2" s="1"/>
  <c r="E31" i="2"/>
  <c r="K31" i="2" s="1"/>
  <c r="I30" i="2"/>
  <c r="M30" i="2" s="1"/>
  <c r="E30" i="2"/>
  <c r="K30" i="2" s="1"/>
  <c r="I23" i="2"/>
  <c r="E23" i="2"/>
  <c r="K23" i="2" s="1"/>
  <c r="I21" i="2"/>
  <c r="M21" i="2" s="1"/>
  <c r="E21" i="2"/>
  <c r="K21" i="2" s="1"/>
  <c r="I20" i="2"/>
  <c r="M20" i="2" s="1"/>
  <c r="E20" i="2"/>
  <c r="K20" i="2" s="1"/>
  <c r="I19" i="2"/>
  <c r="M19" i="2" s="1"/>
  <c r="E19" i="2"/>
  <c r="K19" i="2" s="1"/>
  <c r="I15" i="2"/>
  <c r="E15" i="2"/>
  <c r="K15" i="2" s="1"/>
  <c r="I13" i="2"/>
  <c r="M13" i="2" s="1"/>
  <c r="E13" i="2"/>
  <c r="K13" i="2" s="1"/>
  <c r="I12" i="2"/>
  <c r="M12" i="2" s="1"/>
  <c r="E12" i="2"/>
  <c r="K12" i="2" s="1"/>
  <c r="I11" i="2"/>
  <c r="M11" i="2" s="1"/>
  <c r="E11" i="2"/>
  <c r="K11" i="2" s="1"/>
  <c r="I311" i="2"/>
  <c r="M311" i="2" s="1"/>
  <c r="E311" i="2"/>
  <c r="K311" i="2" s="1"/>
  <c r="I308" i="2"/>
  <c r="M308" i="2" s="1"/>
  <c r="E308" i="2"/>
  <c r="J308" i="2" s="1"/>
  <c r="I310" i="2"/>
  <c r="M310" i="2" s="1"/>
  <c r="E310" i="2"/>
  <c r="K310" i="2" s="1"/>
  <c r="I314" i="2"/>
  <c r="M314" i="2" s="1"/>
  <c r="E314" i="2"/>
  <c r="J314" i="2" s="1"/>
  <c r="I317" i="2"/>
  <c r="M317" i="2" s="1"/>
  <c r="E317" i="2"/>
  <c r="J317" i="2" s="1"/>
  <c r="I316" i="2"/>
  <c r="M316" i="2" s="1"/>
  <c r="E316" i="2"/>
  <c r="K316" i="2" s="1"/>
  <c r="I315" i="2"/>
  <c r="E315" i="2"/>
  <c r="J315" i="2" s="1"/>
  <c r="I318" i="2"/>
  <c r="M318" i="2" s="1"/>
  <c r="E318" i="2"/>
  <c r="K318" i="2" s="1"/>
  <c r="K305" i="2" l="1"/>
  <c r="N309" i="2"/>
  <c r="K309" i="2"/>
  <c r="K306" i="2"/>
  <c r="L309" i="2"/>
  <c r="K307" i="2"/>
  <c r="N305" i="2"/>
  <c r="L305" i="2"/>
  <c r="N306" i="2"/>
  <c r="L306" i="2"/>
  <c r="N307" i="2"/>
  <c r="L307" i="2"/>
  <c r="L233" i="2"/>
  <c r="N320" i="2"/>
  <c r="K320" i="2"/>
  <c r="L320" i="2"/>
  <c r="L232" i="2"/>
  <c r="N302" i="2"/>
  <c r="K302" i="2"/>
  <c r="L299" i="2"/>
  <c r="J233" i="2"/>
  <c r="N234" i="2"/>
  <c r="J232" i="2"/>
  <c r="N233" i="2"/>
  <c r="K234" i="2"/>
  <c r="L236" i="2"/>
  <c r="N231" i="2"/>
  <c r="K233" i="2"/>
  <c r="J236" i="2"/>
  <c r="N235" i="2"/>
  <c r="L231" i="2"/>
  <c r="M232" i="2"/>
  <c r="N232" i="2" s="1"/>
  <c r="L235" i="2"/>
  <c r="M236" i="2"/>
  <c r="N236" i="2" s="1"/>
  <c r="L234" i="2"/>
  <c r="K301" i="2"/>
  <c r="N300" i="2"/>
  <c r="J231" i="2"/>
  <c r="J235" i="2"/>
  <c r="N301" i="2"/>
  <c r="N299" i="2"/>
  <c r="K300" i="2"/>
  <c r="K299" i="2"/>
  <c r="L300" i="2"/>
  <c r="L301" i="2"/>
  <c r="L302" i="2"/>
  <c r="N296" i="2"/>
  <c r="K296" i="2"/>
  <c r="L296" i="2"/>
  <c r="N280" i="2"/>
  <c r="K280" i="2"/>
  <c r="L280" i="2"/>
  <c r="N276" i="2"/>
  <c r="K276" i="2"/>
  <c r="L276" i="2"/>
  <c r="L258" i="2"/>
  <c r="N262" i="2"/>
  <c r="K262" i="2"/>
  <c r="L262" i="2"/>
  <c r="K258" i="2"/>
  <c r="N258" i="2"/>
  <c r="N259" i="2"/>
  <c r="J258" i="2"/>
  <c r="K259" i="2"/>
  <c r="L259" i="2"/>
  <c r="N228" i="2"/>
  <c r="K228" i="2"/>
  <c r="L227" i="2"/>
  <c r="L228" i="2"/>
  <c r="N227" i="2"/>
  <c r="K227" i="2"/>
  <c r="L193" i="2"/>
  <c r="L121" i="2"/>
  <c r="N121" i="2"/>
  <c r="N122" i="2"/>
  <c r="J121" i="2"/>
  <c r="K122" i="2"/>
  <c r="L189" i="2"/>
  <c r="N193" i="2"/>
  <c r="L122" i="2"/>
  <c r="J189" i="2"/>
  <c r="J193" i="2"/>
  <c r="N197" i="2"/>
  <c r="K193" i="2"/>
  <c r="K197" i="2"/>
  <c r="L197" i="2"/>
  <c r="M189" i="2"/>
  <c r="N189" i="2" s="1"/>
  <c r="L159" i="2"/>
  <c r="L174" i="2"/>
  <c r="K184" i="2"/>
  <c r="N183" i="2"/>
  <c r="N184" i="2"/>
  <c r="K183" i="2"/>
  <c r="L183" i="2"/>
  <c r="L184" i="2"/>
  <c r="L138" i="2"/>
  <c r="L145" i="2"/>
  <c r="L173" i="2"/>
  <c r="J174" i="2"/>
  <c r="K173" i="2"/>
  <c r="N172" i="2"/>
  <c r="N175" i="2"/>
  <c r="N174" i="2"/>
  <c r="K175" i="2"/>
  <c r="L172" i="2"/>
  <c r="K174" i="2"/>
  <c r="L175" i="2"/>
  <c r="M173" i="2"/>
  <c r="N173" i="2" s="1"/>
  <c r="J172" i="2"/>
  <c r="J159" i="2"/>
  <c r="N161" i="2"/>
  <c r="N159" i="2"/>
  <c r="K161" i="2"/>
  <c r="K159" i="2"/>
  <c r="L161" i="2"/>
  <c r="N154" i="2"/>
  <c r="K154" i="2"/>
  <c r="L154" i="2"/>
  <c r="L28" i="2"/>
  <c r="K144" i="2"/>
  <c r="K145" i="2"/>
  <c r="N143" i="2"/>
  <c r="L144" i="2"/>
  <c r="N145" i="2"/>
  <c r="N146" i="2"/>
  <c r="J145" i="2"/>
  <c r="K146" i="2"/>
  <c r="L143" i="2"/>
  <c r="L146" i="2"/>
  <c r="L43" i="2"/>
  <c r="J143" i="2"/>
  <c r="M144" i="2"/>
  <c r="N144" i="2" s="1"/>
  <c r="K138" i="2"/>
  <c r="N138" i="2"/>
  <c r="N139" i="2"/>
  <c r="J138" i="2"/>
  <c r="K139" i="2"/>
  <c r="N102" i="2"/>
  <c r="L139" i="2"/>
  <c r="K102" i="2"/>
  <c r="L102" i="2"/>
  <c r="L69" i="2"/>
  <c r="J69" i="2"/>
  <c r="M69" i="2"/>
  <c r="N69" i="2" s="1"/>
  <c r="N65" i="2"/>
  <c r="K65" i="2"/>
  <c r="L65" i="2"/>
  <c r="K43" i="2"/>
  <c r="N43" i="2"/>
  <c r="N44" i="2"/>
  <c r="J43" i="2"/>
  <c r="K44" i="2"/>
  <c r="L44" i="2"/>
  <c r="K28" i="2"/>
  <c r="K27" i="2"/>
  <c r="L27" i="2"/>
  <c r="N28" i="2"/>
  <c r="N29" i="2"/>
  <c r="J28" i="2"/>
  <c r="K29" i="2"/>
  <c r="M27" i="2"/>
  <c r="N27" i="2" s="1"/>
  <c r="L29" i="2"/>
  <c r="N22" i="2"/>
  <c r="K22" i="2"/>
  <c r="K14" i="2"/>
  <c r="N14" i="2"/>
  <c r="L22" i="2"/>
  <c r="L14" i="2"/>
  <c r="K210" i="2"/>
  <c r="L273" i="2"/>
  <c r="L209" i="2"/>
  <c r="J273" i="2"/>
  <c r="M273" i="2"/>
  <c r="N273" i="2" s="1"/>
  <c r="K223" i="2"/>
  <c r="L213" i="2"/>
  <c r="L217" i="2"/>
  <c r="N209" i="2"/>
  <c r="N214" i="2"/>
  <c r="N215" i="2"/>
  <c r="J209" i="2"/>
  <c r="K214" i="2"/>
  <c r="K219" i="2"/>
  <c r="L221" i="2"/>
  <c r="J222" i="2"/>
  <c r="J208" i="2"/>
  <c r="N213" i="2"/>
  <c r="K217" i="2"/>
  <c r="J221" i="2"/>
  <c r="N210" i="2"/>
  <c r="K216" i="2"/>
  <c r="L212" i="2"/>
  <c r="K209" i="2"/>
  <c r="J212" i="2"/>
  <c r="J213" i="2"/>
  <c r="N211" i="2"/>
  <c r="K213" i="2"/>
  <c r="L216" i="2"/>
  <c r="N217" i="2"/>
  <c r="N218" i="2"/>
  <c r="L208" i="2"/>
  <c r="J217" i="2"/>
  <c r="K218" i="2"/>
  <c r="M208" i="2"/>
  <c r="N208" i="2" s="1"/>
  <c r="L211" i="2"/>
  <c r="M212" i="2"/>
  <c r="N212" i="2" s="1"/>
  <c r="L210" i="2"/>
  <c r="L214" i="2"/>
  <c r="L218" i="2"/>
  <c r="N220" i="2"/>
  <c r="N224" i="2"/>
  <c r="J211" i="2"/>
  <c r="J215" i="2"/>
  <c r="L215" i="2"/>
  <c r="M216" i="2"/>
  <c r="N216" i="2" s="1"/>
  <c r="N219" i="2"/>
  <c r="N222" i="2"/>
  <c r="N223" i="2"/>
  <c r="L224" i="2"/>
  <c r="L219" i="2"/>
  <c r="L223" i="2"/>
  <c r="J220" i="2"/>
  <c r="L222" i="2"/>
  <c r="J224" i="2"/>
  <c r="L220" i="2"/>
  <c r="M221" i="2"/>
  <c r="N221" i="2" s="1"/>
  <c r="N319" i="2"/>
  <c r="K319" i="2"/>
  <c r="L319" i="2"/>
  <c r="N109" i="2"/>
  <c r="K109" i="2"/>
  <c r="L109" i="2"/>
  <c r="K290" i="2"/>
  <c r="N289" i="2"/>
  <c r="K289" i="2"/>
  <c r="L289" i="2"/>
  <c r="N290" i="2"/>
  <c r="L290" i="2"/>
  <c r="K286" i="2"/>
  <c r="N283" i="2"/>
  <c r="K283" i="2"/>
  <c r="L283" i="2"/>
  <c r="K293" i="2"/>
  <c r="N293" i="2"/>
  <c r="N286" i="2"/>
  <c r="L286" i="2"/>
  <c r="L293" i="2"/>
  <c r="L246" i="2"/>
  <c r="L248" i="2"/>
  <c r="K265" i="2"/>
  <c r="N265" i="2"/>
  <c r="L265" i="2"/>
  <c r="N248" i="2"/>
  <c r="N249" i="2"/>
  <c r="J245" i="2"/>
  <c r="J246" i="2"/>
  <c r="K247" i="2"/>
  <c r="J248" i="2"/>
  <c r="K249" i="2"/>
  <c r="K246" i="2"/>
  <c r="L247" i="2"/>
  <c r="K248" i="2"/>
  <c r="L249" i="2"/>
  <c r="L245" i="2"/>
  <c r="N246" i="2"/>
  <c r="N247" i="2"/>
  <c r="M245" i="2"/>
  <c r="N245" i="2" s="1"/>
  <c r="L113" i="2"/>
  <c r="N113" i="2"/>
  <c r="L176" i="2"/>
  <c r="J113" i="2"/>
  <c r="N182" i="2"/>
  <c r="K182" i="2"/>
  <c r="L182" i="2"/>
  <c r="J176" i="2"/>
  <c r="N177" i="2"/>
  <c r="N176" i="2"/>
  <c r="K177" i="2"/>
  <c r="K176" i="2"/>
  <c r="L177" i="2"/>
  <c r="N162" i="2"/>
  <c r="K162" i="2"/>
  <c r="L162" i="2"/>
  <c r="L147" i="2"/>
  <c r="N153" i="2"/>
  <c r="K153" i="2"/>
  <c r="L153" i="2"/>
  <c r="N149" i="2"/>
  <c r="K149" i="2"/>
  <c r="N148" i="2"/>
  <c r="K148" i="2"/>
  <c r="N150" i="2"/>
  <c r="J147" i="2"/>
  <c r="N147" i="2"/>
  <c r="K150" i="2"/>
  <c r="K147" i="2"/>
  <c r="L148" i="2"/>
  <c r="L136" i="2"/>
  <c r="L149" i="2"/>
  <c r="L150" i="2"/>
  <c r="K136" i="2"/>
  <c r="N136" i="2"/>
  <c r="N137" i="2"/>
  <c r="J136" i="2"/>
  <c r="K137" i="2"/>
  <c r="L137" i="2"/>
  <c r="N130" i="2"/>
  <c r="K130" i="2"/>
  <c r="L130" i="2"/>
  <c r="L64" i="2"/>
  <c r="L50" i="2"/>
  <c r="K94" i="2"/>
  <c r="K105" i="2"/>
  <c r="L90" i="2"/>
  <c r="N90" i="2"/>
  <c r="J50" i="2"/>
  <c r="K51" i="2"/>
  <c r="J55" i="2"/>
  <c r="K98" i="2"/>
  <c r="J90" i="2"/>
  <c r="K50" i="2"/>
  <c r="L87" i="2"/>
  <c r="N98" i="2"/>
  <c r="N105" i="2"/>
  <c r="N74" i="2"/>
  <c r="N78" i="2"/>
  <c r="N21" i="2"/>
  <c r="N30" i="2"/>
  <c r="N94" i="2"/>
  <c r="N50" i="2"/>
  <c r="N51" i="2"/>
  <c r="K74" i="2"/>
  <c r="N87" i="2"/>
  <c r="J87" i="2"/>
  <c r="N84" i="2"/>
  <c r="N83" i="2"/>
  <c r="K84" i="2"/>
  <c r="J83" i="2"/>
  <c r="N79" i="2"/>
  <c r="J79" i="2"/>
  <c r="J78" i="2"/>
  <c r="J73" i="2"/>
  <c r="N73" i="2"/>
  <c r="N56" i="2"/>
  <c r="L74" i="2"/>
  <c r="L79" i="2"/>
  <c r="L84" i="2"/>
  <c r="K87" i="2"/>
  <c r="K90" i="2"/>
  <c r="N55" i="2"/>
  <c r="K56" i="2"/>
  <c r="K64" i="2"/>
  <c r="L73" i="2"/>
  <c r="L78" i="2"/>
  <c r="L83" i="2"/>
  <c r="L60" i="2"/>
  <c r="N60" i="2"/>
  <c r="N35" i="2"/>
  <c r="J60" i="2"/>
  <c r="K61" i="2"/>
  <c r="N64" i="2"/>
  <c r="N66" i="2"/>
  <c r="L94" i="2"/>
  <c r="L98" i="2"/>
  <c r="L105" i="2"/>
  <c r="N61" i="2"/>
  <c r="K35" i="2"/>
  <c r="L55" i="2"/>
  <c r="K60" i="2"/>
  <c r="J64" i="2"/>
  <c r="K66" i="2"/>
  <c r="L37" i="2"/>
  <c r="N46" i="2"/>
  <c r="L51" i="2"/>
  <c r="L56" i="2"/>
  <c r="L61" i="2"/>
  <c r="L66" i="2"/>
  <c r="L15" i="2"/>
  <c r="N20" i="2"/>
  <c r="L23" i="2"/>
  <c r="N31" i="2"/>
  <c r="J34" i="2"/>
  <c r="J31" i="2"/>
  <c r="N12" i="2"/>
  <c r="N13" i="2"/>
  <c r="N19" i="2"/>
  <c r="J20" i="2"/>
  <c r="J30" i="2"/>
  <c r="N39" i="2"/>
  <c r="N40" i="2"/>
  <c r="N45" i="2"/>
  <c r="K46" i="2"/>
  <c r="N11" i="2"/>
  <c r="J12" i="2"/>
  <c r="J19" i="2"/>
  <c r="N36" i="2"/>
  <c r="N38" i="2"/>
  <c r="J39" i="2"/>
  <c r="J45" i="2"/>
  <c r="J11" i="2"/>
  <c r="N34" i="2"/>
  <c r="J38" i="2"/>
  <c r="L40" i="2"/>
  <c r="L12" i="2"/>
  <c r="J15" i="2"/>
  <c r="L20" i="2"/>
  <c r="J23" i="2"/>
  <c r="L31" i="2"/>
  <c r="L35" i="2"/>
  <c r="J37" i="2"/>
  <c r="L39" i="2"/>
  <c r="L46" i="2"/>
  <c r="L13" i="2"/>
  <c r="M15" i="2"/>
  <c r="N15" i="2" s="1"/>
  <c r="L36" i="2"/>
  <c r="M37" i="2"/>
  <c r="N37" i="2" s="1"/>
  <c r="L11" i="2"/>
  <c r="J13" i="2"/>
  <c r="L19" i="2"/>
  <c r="J21" i="2"/>
  <c r="L30" i="2"/>
  <c r="L34" i="2"/>
  <c r="J36" i="2"/>
  <c r="L38" i="2"/>
  <c r="J40" i="2"/>
  <c r="L45" i="2"/>
  <c r="L21" i="2"/>
  <c r="M23" i="2"/>
  <c r="N23" i="2" s="1"/>
  <c r="N310" i="2"/>
  <c r="N311" i="2"/>
  <c r="N308" i="2"/>
  <c r="K308" i="2"/>
  <c r="J310" i="2"/>
  <c r="J311" i="2"/>
  <c r="L310" i="2"/>
  <c r="L311" i="2"/>
  <c r="L308" i="2"/>
  <c r="K314" i="2"/>
  <c r="N317" i="2"/>
  <c r="N314" i="2"/>
  <c r="N316" i="2"/>
  <c r="L315" i="2"/>
  <c r="L314" i="2"/>
  <c r="K315" i="2"/>
  <c r="L316" i="2"/>
  <c r="J316" i="2"/>
  <c r="K317" i="2"/>
  <c r="L317" i="2"/>
  <c r="N318" i="2"/>
  <c r="M315" i="2"/>
  <c r="N315" i="2" s="1"/>
  <c r="L318" i="2"/>
  <c r="J318" i="2"/>
  <c r="I271" i="2" l="1"/>
  <c r="M271" i="2" s="1"/>
  <c r="E271" i="2"/>
  <c r="J271" i="2" s="1"/>
  <c r="I270" i="2"/>
  <c r="M270" i="2" s="1"/>
  <c r="E270" i="2"/>
  <c r="I269" i="2"/>
  <c r="E269" i="2"/>
  <c r="J269" i="2" s="1"/>
  <c r="I268" i="2"/>
  <c r="M268" i="2" s="1"/>
  <c r="E268" i="2"/>
  <c r="K268" i="2" s="1"/>
  <c r="I272" i="2"/>
  <c r="M272" i="2" s="1"/>
  <c r="E272" i="2"/>
  <c r="I277" i="2"/>
  <c r="M277" i="2" s="1"/>
  <c r="E277" i="2"/>
  <c r="I239" i="2"/>
  <c r="M239" i="2" s="1"/>
  <c r="E239" i="2"/>
  <c r="J239" i="2" s="1"/>
  <c r="I242" i="2"/>
  <c r="M242" i="2" s="1"/>
  <c r="E242" i="2"/>
  <c r="J242" i="2" s="1"/>
  <c r="I252" i="2"/>
  <c r="M252" i="2" s="1"/>
  <c r="E252" i="2"/>
  <c r="J252" i="2" s="1"/>
  <c r="I117" i="2"/>
  <c r="M117" i="2" s="1"/>
  <c r="E117" i="2"/>
  <c r="K117" i="2" s="1"/>
  <c r="I201" i="2"/>
  <c r="M201" i="2" s="1"/>
  <c r="E201" i="2"/>
  <c r="I205" i="2"/>
  <c r="M205" i="2" s="1"/>
  <c r="E205" i="2"/>
  <c r="K205" i="2" s="1"/>
  <c r="I169" i="2"/>
  <c r="M169" i="2" s="1"/>
  <c r="E169" i="2"/>
  <c r="J169" i="2" s="1"/>
  <c r="I168" i="2"/>
  <c r="M168" i="2" s="1"/>
  <c r="E168" i="2"/>
  <c r="J168" i="2" s="1"/>
  <c r="I167" i="2"/>
  <c r="E167" i="2"/>
  <c r="K167" i="2" s="1"/>
  <c r="I179" i="2"/>
  <c r="M179" i="2" s="1"/>
  <c r="E179" i="2"/>
  <c r="I178" i="2"/>
  <c r="E178" i="2"/>
  <c r="K178" i="2" s="1"/>
  <c r="I131" i="2"/>
  <c r="M131" i="2" s="1"/>
  <c r="E131" i="2"/>
  <c r="I129" i="2"/>
  <c r="E129" i="2"/>
  <c r="J129" i="2" s="1"/>
  <c r="I140" i="2"/>
  <c r="E140" i="2"/>
  <c r="J140" i="2" s="1"/>
  <c r="I135" i="2"/>
  <c r="M135" i="2" s="1"/>
  <c r="E135" i="2"/>
  <c r="K135" i="2" s="1"/>
  <c r="I155" i="2"/>
  <c r="M155" i="2" s="1"/>
  <c r="E155" i="2"/>
  <c r="K155" i="2" s="1"/>
  <c r="I185" i="2"/>
  <c r="M185" i="2" s="1"/>
  <c r="E185" i="2"/>
  <c r="K185" i="2" s="1"/>
  <c r="I163" i="2"/>
  <c r="E163" i="2"/>
  <c r="K163" i="2" s="1"/>
  <c r="I160" i="2"/>
  <c r="M160" i="2" s="1"/>
  <c r="E160" i="2"/>
  <c r="K160" i="2" s="1"/>
  <c r="L270" i="2" l="1"/>
  <c r="L269" i="2"/>
  <c r="J270" i="2"/>
  <c r="K269" i="2"/>
  <c r="N268" i="2"/>
  <c r="N271" i="2"/>
  <c r="N270" i="2"/>
  <c r="K271" i="2"/>
  <c r="L268" i="2"/>
  <c r="M269" i="2"/>
  <c r="N269" i="2" s="1"/>
  <c r="K270" i="2"/>
  <c r="L271" i="2"/>
  <c r="J268" i="2"/>
  <c r="L277" i="2"/>
  <c r="L272" i="2"/>
  <c r="K272" i="2"/>
  <c r="J272" i="2"/>
  <c r="J277" i="2"/>
  <c r="N277" i="2"/>
  <c r="K277" i="2"/>
  <c r="N272" i="2"/>
  <c r="K242" i="2"/>
  <c r="N239" i="2"/>
  <c r="K239" i="2"/>
  <c r="L239" i="2"/>
  <c r="K252" i="2"/>
  <c r="N242" i="2"/>
  <c r="L242" i="2"/>
  <c r="N252" i="2"/>
  <c r="L252" i="2"/>
  <c r="N117" i="2"/>
  <c r="L201" i="2"/>
  <c r="L117" i="2"/>
  <c r="J117" i="2"/>
  <c r="J201" i="2"/>
  <c r="N201" i="2"/>
  <c r="N205" i="2"/>
  <c r="K201" i="2"/>
  <c r="L205" i="2"/>
  <c r="N169" i="2"/>
  <c r="J205" i="2"/>
  <c r="N168" i="2"/>
  <c r="L167" i="2"/>
  <c r="K168" i="2"/>
  <c r="L179" i="2"/>
  <c r="J167" i="2"/>
  <c r="K169" i="2"/>
  <c r="L178" i="2"/>
  <c r="M167" i="2"/>
  <c r="N167" i="2" s="1"/>
  <c r="L169" i="2"/>
  <c r="N179" i="2"/>
  <c r="L168" i="2"/>
  <c r="J179" i="2"/>
  <c r="M178" i="2"/>
  <c r="N178" i="2" s="1"/>
  <c r="L131" i="2"/>
  <c r="J178" i="2"/>
  <c r="K179" i="2"/>
  <c r="K129" i="2"/>
  <c r="K131" i="2"/>
  <c r="L129" i="2"/>
  <c r="N131" i="2"/>
  <c r="J131" i="2"/>
  <c r="M129" i="2"/>
  <c r="N129" i="2" s="1"/>
  <c r="K140" i="2"/>
  <c r="N135" i="2"/>
  <c r="L140" i="2"/>
  <c r="J135" i="2"/>
  <c r="L135" i="2"/>
  <c r="M140" i="2"/>
  <c r="N140" i="2" s="1"/>
  <c r="N155" i="2"/>
  <c r="L155" i="2"/>
  <c r="J155" i="2"/>
  <c r="N160" i="2"/>
  <c r="L163" i="2"/>
  <c r="N185" i="2"/>
  <c r="M163" i="2"/>
  <c r="N163" i="2" s="1"/>
  <c r="J163" i="2"/>
  <c r="L185" i="2"/>
  <c r="J160" i="2"/>
  <c r="J185" i="2"/>
  <c r="L160" i="2"/>
  <c r="I325" i="2"/>
  <c r="M325" i="2" s="1"/>
  <c r="E325" i="2"/>
  <c r="K325" i="2" s="1"/>
  <c r="I324" i="2"/>
  <c r="E324" i="2"/>
  <c r="K324" i="2" s="1"/>
  <c r="I323" i="2"/>
  <c r="M323" i="2" s="1"/>
  <c r="E323" i="2"/>
  <c r="K323" i="2" s="1"/>
  <c r="N323" i="2" l="1"/>
  <c r="N325" i="2"/>
  <c r="J325" i="2"/>
  <c r="L324" i="2"/>
  <c r="L323" i="2"/>
  <c r="M324" i="2"/>
  <c r="N324" i="2" s="1"/>
  <c r="J324" i="2"/>
  <c r="J323" i="2"/>
  <c r="L325" i="2"/>
  <c r="I125" i="2" l="1"/>
  <c r="M125" i="2" s="1"/>
  <c r="E125" i="2"/>
  <c r="J125" i="2" s="1"/>
  <c r="I255" i="2"/>
  <c r="M255" i="2" s="1"/>
  <c r="E255" i="2"/>
  <c r="J255" i="2" s="1"/>
  <c r="K255" i="2" l="1"/>
  <c r="L125" i="2"/>
  <c r="N125" i="2"/>
  <c r="K125" i="2"/>
  <c r="N255" i="2"/>
  <c r="L255" i="2"/>
  <c r="I328" i="2" l="1"/>
  <c r="M328" i="2" s="1"/>
  <c r="E328" i="2"/>
  <c r="K328" i="2" s="1"/>
  <c r="I329" i="2"/>
  <c r="M329" i="2" s="1"/>
  <c r="E329" i="2"/>
  <c r="J329" i="2" s="1"/>
  <c r="E326" i="2"/>
  <c r="J326" i="2" s="1"/>
  <c r="I326" i="2"/>
  <c r="M326" i="2" s="1"/>
  <c r="E327" i="2"/>
  <c r="K327" i="2" s="1"/>
  <c r="I327" i="2"/>
  <c r="E330" i="2"/>
  <c r="J330" i="2" s="1"/>
  <c r="I330" i="2"/>
  <c r="J328" i="2" l="1"/>
  <c r="N328" i="2"/>
  <c r="K329" i="2"/>
  <c r="N329" i="2"/>
  <c r="L328" i="2"/>
  <c r="L329" i="2"/>
  <c r="N326" i="2"/>
  <c r="K326" i="2"/>
  <c r="L327" i="2"/>
  <c r="L330" i="2"/>
  <c r="M330" i="2"/>
  <c r="N330" i="2" s="1"/>
  <c r="M327" i="2"/>
  <c r="N327" i="2" s="1"/>
  <c r="J327" i="2"/>
  <c r="K330" i="2"/>
  <c r="L326" i="2"/>
  <c r="M332" i="2" l="1"/>
  <c r="M333" i="2"/>
  <c r="M334" i="2"/>
  <c r="M335" i="2" l="1"/>
  <c r="M336" i="2" l="1"/>
  <c r="M3" i="2"/>
  <c r="M337" i="2" l="1"/>
  <c r="M5" i="2" s="1"/>
  <c r="M4" i="2"/>
</calcChain>
</file>

<file path=xl/sharedStrings.xml><?xml version="1.0" encoding="utf-8"?>
<sst xmlns="http://schemas.openxmlformats.org/spreadsheetml/2006/main" count="504" uniqueCount="286">
  <si>
    <t xml:space="preserve">TOTAL BID  </t>
  </si>
  <si>
    <t xml:space="preserve">TOTAL COST  </t>
  </si>
  <si>
    <t>TOTAL LABOR HOURS</t>
  </si>
  <si>
    <t xml:space="preserve">TOTAL LABOR COST  </t>
  </si>
  <si>
    <t xml:space="preserve">TOTAL MATERIAL COST  </t>
  </si>
  <si>
    <t>LS</t>
  </si>
  <si>
    <t>EA</t>
  </si>
  <si>
    <t>ELBOW</t>
  </si>
  <si>
    <t>LFT</t>
  </si>
  <si>
    <t>NEW WORK</t>
  </si>
  <si>
    <t>TOTAL
COST</t>
  </si>
  <si>
    <t>UNIT ITEM COST</t>
  </si>
  <si>
    <t>TOTAL LABOR COST</t>
  </si>
  <si>
    <t>TOTAL MATERIAL COST</t>
  </si>
  <si>
    <t>UNIT LABOR COST</t>
  </si>
  <si>
    <t>UNIT MATERIAL COST</t>
  </si>
  <si>
    <t>UNIT LABOR HOURS</t>
  </si>
  <si>
    <t>UNIT</t>
  </si>
  <si>
    <t>QTY WITH
WASTAGE</t>
  </si>
  <si>
    <t>WASTAGE</t>
  </si>
  <si>
    <t>QUANTITY</t>
  </si>
  <si>
    <t xml:space="preserve">DESCRIPTION </t>
  </si>
  <si>
    <t>SR.
NO.</t>
  </si>
  <si>
    <t>LABOR RATE</t>
  </si>
  <si>
    <t xml:space="preserve">TOTAL LABOR HOURS  </t>
  </si>
  <si>
    <t>CONDENSATE DRAIN PIPE FITTINGS</t>
  </si>
  <si>
    <t>TEE</t>
  </si>
  <si>
    <t>CONDENSATE DRAIN PIPE (ABOVE GRADE)</t>
  </si>
  <si>
    <t>CONDENSATE DRAIN PIPE INSULATION</t>
  </si>
  <si>
    <t>REDUCER</t>
  </si>
  <si>
    <t>.</t>
  </si>
  <si>
    <t>Payment and performance bond costs</t>
  </si>
  <si>
    <t>Permits and fees</t>
  </si>
  <si>
    <t>Storage container rental costs</t>
  </si>
  <si>
    <t>Utility costs</t>
  </si>
  <si>
    <t>Tool costs</t>
  </si>
  <si>
    <t>Callback costs during warranty period</t>
  </si>
  <si>
    <t>Miscellaneous costs</t>
  </si>
  <si>
    <t>Mobilization &amp; demobilization costs</t>
  </si>
  <si>
    <t>ALLOWANCE [PLEASE ADD YOUR NUMBER]</t>
  </si>
  <si>
    <t>SCOPE OF TAKEOFF:</t>
  </si>
  <si>
    <t>I</t>
  </si>
  <si>
    <t>SUPPLY &amp; INSTALLATION</t>
  </si>
  <si>
    <t>Vent Pipe W/ Fittings</t>
  </si>
  <si>
    <t>Condensate Drain Pipe W/ Fittings</t>
  </si>
  <si>
    <t>Meter</t>
  </si>
  <si>
    <t xml:space="preserve">Trap Primer  </t>
  </si>
  <si>
    <t>Valves</t>
  </si>
  <si>
    <t>Pipe Supports</t>
  </si>
  <si>
    <t>WYE</t>
  </si>
  <si>
    <t>GREASE WASTE PIPE (BELOW GRADE)</t>
  </si>
  <si>
    <t>GREASE WASTE PIPE FITTINGS</t>
  </si>
  <si>
    <t>3" Dia Grease Waste Pipe</t>
  </si>
  <si>
    <t>4" Dia Grease Waste Pipe</t>
  </si>
  <si>
    <t>3" Dia Grease Waste Pipe 45 Deg Elbow</t>
  </si>
  <si>
    <t>4" Dia Grease Waste Pipe 45 Deg Elbow</t>
  </si>
  <si>
    <t>4" / 3" Dia Grease Waste Pipe Wye</t>
  </si>
  <si>
    <t>VENT PIPE FITTINGS</t>
  </si>
  <si>
    <t>2" Dia Vent Pipe</t>
  </si>
  <si>
    <t>2" Dia Vent Pipe 90 Deg Elbow</t>
  </si>
  <si>
    <t>VENT PIPE (ABOVE GRADE)</t>
  </si>
  <si>
    <t>2" Dia Vent Pipe Tee</t>
  </si>
  <si>
    <t>PLUMBING FIXTURES</t>
  </si>
  <si>
    <t>METER</t>
  </si>
  <si>
    <t>EXPANSION TANK</t>
  </si>
  <si>
    <t>TRAP PRIMER</t>
  </si>
  <si>
    <t>VALVES</t>
  </si>
  <si>
    <t>3/4" Dia Shut Off Valve</t>
  </si>
  <si>
    <t>PIPE SUPPORTS</t>
  </si>
  <si>
    <t>2" Dia</t>
  </si>
  <si>
    <t>3" Dia</t>
  </si>
  <si>
    <t>4" Dia</t>
  </si>
  <si>
    <t>Grease Waste Pipe W/ Fittings</t>
  </si>
  <si>
    <t>Expansion Tank</t>
  </si>
  <si>
    <t>Allowances</t>
  </si>
  <si>
    <t>1/2" Dia Cold Water Pipe</t>
  </si>
  <si>
    <t>3/4" Dia Cold Water Pipe</t>
  </si>
  <si>
    <t>1-1/4" Dia Cold Water Pipe</t>
  </si>
  <si>
    <t>1-1/2" Dia Cold Water Pipe</t>
  </si>
  <si>
    <t>COLD WATER PIPE (ABOVE GRADE)</t>
  </si>
  <si>
    <t>COLD WATER PIPE INSULATION</t>
  </si>
  <si>
    <t>COLD WATER PIPE FITTINGS</t>
  </si>
  <si>
    <t>1/2" Dia Cold Water Pipe 90 Deg Elbow</t>
  </si>
  <si>
    <t>3/4" Dia Cold Water Pipe 90 Deg Elbow</t>
  </si>
  <si>
    <t>1-1/4" Dia Cold Water Pipe 90 Deg Elbow</t>
  </si>
  <si>
    <t>1-1/2" Dia Cold Water Pipe 90 Deg Elbow</t>
  </si>
  <si>
    <t>1-1/4" / 1/2" Dia Cold Water Pipe Tee</t>
  </si>
  <si>
    <t>1-1/2" / 1/2" Dia Cold Water Pipe Tee</t>
  </si>
  <si>
    <t>1/2" Dia Cold Water Pipe Tee</t>
  </si>
  <si>
    <t>3/4" / 1/2" Dia Cold Water Pipe Tee</t>
  </si>
  <si>
    <t>1-1/2" / 1-1/4" Dia Cold Water Pipe Reducer</t>
  </si>
  <si>
    <t>FILTERED WATER PIPE (ABOVE GRADE)</t>
  </si>
  <si>
    <t>FILTERED WATER PIPE INSULATION</t>
  </si>
  <si>
    <t>FILTERED WATER PIPE FITTINGS</t>
  </si>
  <si>
    <t>2" Dia Grease Waste Pipe</t>
  </si>
  <si>
    <t>4" Dia Grease Waste Pipe 90 Deg Elbow</t>
  </si>
  <si>
    <t>2" Dia Grease Waste Pipe 45 Deg Elbow</t>
  </si>
  <si>
    <t>4" Dia Grease Waste Pipe Wye</t>
  </si>
  <si>
    <t>3" Dia Vent Pipe</t>
  </si>
  <si>
    <t>3" / 2" Dia Vent Pipe Tee</t>
  </si>
  <si>
    <t>3" / 2" Dia Vent Pipe Reducer</t>
  </si>
  <si>
    <t>3/4" Dia Condensate Drain Pipe 90 Deg Elbow</t>
  </si>
  <si>
    <t>TRAP PRIMER PIPE (ABOVE GRADE)</t>
  </si>
  <si>
    <t>TRAP PRIMER PIPE FITTINGS</t>
  </si>
  <si>
    <t>TRAP PRIMER PIPE (BELOW GRADE)</t>
  </si>
  <si>
    <t>1/2" Dia Trap Primer Pipe 90 Deg Elbow</t>
  </si>
  <si>
    <t>1/2" Dia Trap Primer Pipe</t>
  </si>
  <si>
    <t>1/2" Dia Trap Primer Pipe 45 Deg Elbow</t>
  </si>
  <si>
    <t>1/2" Dia Ball Valve</t>
  </si>
  <si>
    <t>VENT THROUGH ROOF</t>
  </si>
  <si>
    <t>PVC PIPE COUPLINGS</t>
  </si>
  <si>
    <t>Cold Water Pipe W/ Fittings</t>
  </si>
  <si>
    <t>Filtered Water Pipe W/ Fittings</t>
  </si>
  <si>
    <t>Trap Primer Pipe W/ Fittings</t>
  </si>
  <si>
    <t>Vent Through Roof</t>
  </si>
  <si>
    <t>PVC Pipe Coupling</t>
  </si>
  <si>
    <t>P-TRAP</t>
  </si>
  <si>
    <t>P-Trap</t>
  </si>
  <si>
    <t>1" Dia Cold Water Pipe</t>
  </si>
  <si>
    <t>1" Dia Cold Water Pipe 90 Deg Elbow</t>
  </si>
  <si>
    <t>1" / 1/2" Dia Cold Water Pipe Tee</t>
  </si>
  <si>
    <t>1" / 3/4" Dia Cold Water Pipe Tee</t>
  </si>
  <si>
    <t>1-1/2" / 1" Dia Cold Water Pipe Tee</t>
  </si>
  <si>
    <t>3/4" / 1/2" Dia Cold Water Pipe Reducer</t>
  </si>
  <si>
    <t>1" / 3/4" Dia Cold Water Pipe Reducer</t>
  </si>
  <si>
    <t>1-1/4" / 1" Dia Cold Water Pipe Reducer</t>
  </si>
  <si>
    <t>1/2" Dia Filtered Cold Water Pipe</t>
  </si>
  <si>
    <t>3/4" Dia Filtered Cold Water Pipe</t>
  </si>
  <si>
    <t>1/2" Dia Filtered Cold Water Pipe 90 Deg Elbow</t>
  </si>
  <si>
    <t>3/4" Dia Filtered Cold Water Pipe 90 Deg Elbow</t>
  </si>
  <si>
    <t>1/2" Dia Filtered Cold Water Pipe Tee</t>
  </si>
  <si>
    <t>3/4" Dia Filtered Cold Water Pipe Tee</t>
  </si>
  <si>
    <t>HOT WATER PIPE (ABOVE GRADE)</t>
  </si>
  <si>
    <t>HOT WATER PIPE INSULATION</t>
  </si>
  <si>
    <t>HOT WATER PIPE FITTINGS</t>
  </si>
  <si>
    <t>1/2" Dia Hot Water Pipe</t>
  </si>
  <si>
    <t>1" Dia Hot Water Pipe</t>
  </si>
  <si>
    <t>1/2" Dia Hot Water Pipe 90 Deg Elbow</t>
  </si>
  <si>
    <t>1" Dia Hot Water Pipe 90 Deg Elbow</t>
  </si>
  <si>
    <t>1" / 1/2" Dia Hot Water Pipe Tee</t>
  </si>
  <si>
    <t>1" / 1/2" Dia Hot Water Pipe Reducer</t>
  </si>
  <si>
    <t>HOT WATER RETURN PIPE (ABOVE GRADE)</t>
  </si>
  <si>
    <t>HOT WATER RETURN PIPE INSULATION</t>
  </si>
  <si>
    <t>HOT WATER RETURN PIPE FITTINGS</t>
  </si>
  <si>
    <t>3/4" Dia Hot Water Return Pipe</t>
  </si>
  <si>
    <t>3/4" Dia Hot Water Return Pipe 90 Deg Elbow</t>
  </si>
  <si>
    <t>3/4" Dia Hot Water Return Pipe Tee</t>
  </si>
  <si>
    <t>2" Dia Grease Waste Pipe 90 Deg Elbow</t>
  </si>
  <si>
    <t>1-1/2" Dia Grease Waste Pipe 45 Deg Elbow</t>
  </si>
  <si>
    <t>4" Dia Grease Waste Pipe Double Wye</t>
  </si>
  <si>
    <t>2" / 1-1/4" Dia Grease Waste Pipe Wye</t>
  </si>
  <si>
    <t>2" / 1-1/2" Dia Grease Waste Pipe Wye</t>
  </si>
  <si>
    <t>3" / 1-1/2" Dia Grease Waste Pipe Wye</t>
  </si>
  <si>
    <t>4" / 1-1/2" Dia Grease Waste Pipe Wye</t>
  </si>
  <si>
    <t>4" / 2" Dia Grease Waste Pipe Wye</t>
  </si>
  <si>
    <t>2" / 1-1/4" Dia Grease Waste Pipe Reducer</t>
  </si>
  <si>
    <t>2" / 1-1/2" Dia Grease Waste Pipe Reducer</t>
  </si>
  <si>
    <t>3" / 1-1/2" Dia Grease Waste Pipe Reducer</t>
  </si>
  <si>
    <t>1-1/2" Dia Vent Pipe</t>
  </si>
  <si>
    <t>1-1/4" Dia Vent Pipe</t>
  </si>
  <si>
    <t>2-1/2" Dia Vent Pipe</t>
  </si>
  <si>
    <t>1-1/4" Dia Vent Pipe 90 Deg Elbow</t>
  </si>
  <si>
    <t>1-1/2" Dia Vent Pipe 90 Deg Elbow</t>
  </si>
  <si>
    <t>2-1/2" Dia Vent Pipe Tee</t>
  </si>
  <si>
    <t>1-1/2" / 1-1/4" Dia Vent Pipe Tee</t>
  </si>
  <si>
    <t>2" / 1-1/2" Dia Vent Pipe Tee</t>
  </si>
  <si>
    <t>2-1/2" / 1-1/4" Dia Vent Pipe Tee</t>
  </si>
  <si>
    <t>2-1/2" / 1-1/2" Dia Vent Pipe Tee</t>
  </si>
  <si>
    <t>3" / 2-1/2" Dia Vent Pipe Tee</t>
  </si>
  <si>
    <t>2" / 1-1/2" Dia Vent Pipe Reducer</t>
  </si>
  <si>
    <t>2-1/2" / 2" Dia Vent Pipe Reducer</t>
  </si>
  <si>
    <t>3" / 2-1/2" Dia Vent Pipe Reducer</t>
  </si>
  <si>
    <t>3/4" Dia Condensate Drain Pipe</t>
  </si>
  <si>
    <t>DRAIN PIPE (ABOVE GRADE)</t>
  </si>
  <si>
    <t>DRAIN PIPE FITTINGS</t>
  </si>
  <si>
    <t>1/2" Dia Drain Pipe 90 Deg Elbow</t>
  </si>
  <si>
    <t>1/2" Dia Drain Pipe (Size assumed)</t>
  </si>
  <si>
    <t>1/2" Dia Trap Primer Pipe Tee</t>
  </si>
  <si>
    <t>Water Filters</t>
  </si>
  <si>
    <t>Install RGF IMSB Ice Maker Sanitizer Furnished By TUV Per Chipotle's Installation Instructions.</t>
  </si>
  <si>
    <t>WM, Water Meter</t>
  </si>
  <si>
    <t>DWH-1, Water Heater (Electric Tank), A.O. SMITH #DVE-120-30, V/P/H: 208/1/60, Tank Volume: 119 Gallons Recovery: 176 GAL/HR @ 70°F Rise.</t>
  </si>
  <si>
    <t>ELECTRIC WATER HEATER</t>
  </si>
  <si>
    <t>ELECTRIC WATER HEATER ACCESSORIES</t>
  </si>
  <si>
    <t>P-1, Bell &amp; GOSSETT PL-30</t>
  </si>
  <si>
    <t>1/2" Dia Check Valve</t>
  </si>
  <si>
    <t>1/2" Dia Shut Off Valve</t>
  </si>
  <si>
    <t>1" Dia Pressure Relief Valve</t>
  </si>
  <si>
    <t>GREASE INTERCEPTOR</t>
  </si>
  <si>
    <t>DRAINS</t>
  </si>
  <si>
    <t>2" Dia P-Trap</t>
  </si>
  <si>
    <t>1/2" Dia Thermostatic Mixing Valve, WATTS LFUSG-B</t>
  </si>
  <si>
    <t>1/2" Dia Accessible Valve</t>
  </si>
  <si>
    <t>1/2" Accessible Isolation Valve</t>
  </si>
  <si>
    <t>1/2" Dia Accessible Shut Off Valve</t>
  </si>
  <si>
    <t>BACKFLOW PREVENTERS</t>
  </si>
  <si>
    <t>STRAINER</t>
  </si>
  <si>
    <t>1/2" Dia Strainer</t>
  </si>
  <si>
    <t>1/2" Dia Union</t>
  </si>
  <si>
    <t>UNION</t>
  </si>
  <si>
    <t>1/2" Dia Water Hammer Arrestor</t>
  </si>
  <si>
    <t>WATER HAMMER ARRESTOR</t>
  </si>
  <si>
    <t>CLEANOUTS</t>
  </si>
  <si>
    <t>3" Dia VTR, Vent Through Roof</t>
  </si>
  <si>
    <t>Provide 6' Long Stainless Steel Flexible Braided Washing Machine Water Connector With Minimum 0.43" ID (BRASSCRAFT SL12-72WA F OR EQUAL) For Final Connection To Ice Maker.</t>
  </si>
  <si>
    <t>FLEXIBLE CONNECTOR</t>
  </si>
  <si>
    <t>1/2" Dia Full Port Ball Valve</t>
  </si>
  <si>
    <t>3/4" x 1/2" Reducer</t>
  </si>
  <si>
    <t>3M HF8-S Scale Inhibitor</t>
  </si>
  <si>
    <t>Pressure Gauge</t>
  </si>
  <si>
    <t>Provide Bypass valve With Red Handle</t>
  </si>
  <si>
    <t>WATER FILTRATION DETAIL</t>
  </si>
  <si>
    <t>WATER SOFTENER DETAIL</t>
  </si>
  <si>
    <t>1" Dia Ball Valve</t>
  </si>
  <si>
    <t>Brine Tank</t>
  </si>
  <si>
    <t>Dunnage Rack</t>
  </si>
  <si>
    <t>Resin Tank</t>
  </si>
  <si>
    <t>Hot Water Pipe W/ Fittings</t>
  </si>
  <si>
    <t>Hot Water Return Pipe W/ Fittings</t>
  </si>
  <si>
    <t>Drain Pipe W/ Fittings</t>
  </si>
  <si>
    <t>Grease Interceptor</t>
  </si>
  <si>
    <t>Drains</t>
  </si>
  <si>
    <t>Backflow Preventers</t>
  </si>
  <si>
    <t>Union</t>
  </si>
  <si>
    <t>Strainer</t>
  </si>
  <si>
    <t>Water Hammer Arrestor</t>
  </si>
  <si>
    <t>Cleanouts</t>
  </si>
  <si>
    <t>Flexible Connector</t>
  </si>
  <si>
    <t>Water Softener Detail</t>
  </si>
  <si>
    <t>Hard Copper Tube: ASTM B 88, Types "L", Fittings: Wrought Copper, Solder Joint Pressure Fittings: ASME B 16.22., Joining Material: Solder Filler Metal: ASTM B 32, Lead Free.</t>
  </si>
  <si>
    <t>PVC Plastic, DWV Pipe: ASTM D 2665, Schedule 40, Plain Ends, PVC Plastic, DWV Pipe Fittings: ASTM D 2665, Made to ASTM D 3311; Socket Type.</t>
  </si>
  <si>
    <t>Type "K" Soft Copper Pipe W/ Fittings (Assumed)</t>
  </si>
  <si>
    <t>1/2" Thick, Preformed Glass Fiber Pipe Insulation.</t>
  </si>
  <si>
    <t>1" Thick, Preformed Glass Fiber Pipe Insulation.</t>
  </si>
  <si>
    <t>1/2" Thick, Preformed Glass Fiber Pipe Insulation. (Assumed)</t>
  </si>
  <si>
    <t>3/4" Dia</t>
  </si>
  <si>
    <t>1-1/4" Dia</t>
  </si>
  <si>
    <t>1-1/2" Dia</t>
  </si>
  <si>
    <t>2-1/2" Dia</t>
  </si>
  <si>
    <t>1/2" Dia Adjustable Clevis Hanger W/ Threaded Rod</t>
  </si>
  <si>
    <t>3/4" Dia Adjustable Clevis Hanger W/ Threaded Rod</t>
  </si>
  <si>
    <t>1" Dia Adjustable Clevis Hanger W/ Threaded Rod</t>
  </si>
  <si>
    <t>1-1/4" Dia Adjustable Clevis Hanger W/ Threaded Rod</t>
  </si>
  <si>
    <t>1-1/2" Dia Adjustable Clevis Hanger W/ Threaded Rod</t>
  </si>
  <si>
    <t>2" Dia Adjustable Clevis Hanger W/ Threaded Rod</t>
  </si>
  <si>
    <t>2-1/2" Dia Adjustable Clevis Hanger W/ Threaded Rod</t>
  </si>
  <si>
    <t xml:space="preserve">OVERHEADS &amp; PROFIT  </t>
  </si>
  <si>
    <t>3/4" / 1/2" Dia Filtered Cold Water Pipe Tee</t>
  </si>
  <si>
    <t>3/4" / 1/2" Dia Filtered Cold Water Pipe Reducer</t>
  </si>
  <si>
    <t xml:space="preserve">WC-1, Water Closet, KOHLER #K-3519 W/ SEAT K-4666-C, Furnished By: GC, Installed By: GC, White Highline 1.0 GPF, 17-1/8"-High, ADA Accessible, Pressure Assist Water Closet With Open-Front Seat. Install Trip Lever On The Tank To The Open Side Of The Stall (Add -Ra To The Model #For Right Hand Trip Lever). </t>
  </si>
  <si>
    <t>WH-1, Freeze Proof Wall Hydrant, WOODFORD #MODEL 65, Furnished By: EXG, Installed By: EXG, Automatic Draining, Freezeless Wall Hydrant With Anti-Siphon Vacuum Breaker. Provide With Stem Long Enough To Reach Inside The Thermal Envelope Of The Building.</t>
  </si>
  <si>
    <t>WS-1, Water Softener, CUNO #CFSM1254E, Furnished By: KES, Installed By: GC, Point Of Entry High Capacity Water Treatment System. Provide Startup Per Manufacturer's Installation Instructions.</t>
  </si>
  <si>
    <t>DM-1, Dish Sanitizing Machine (Pumped Outlet), W/ Drain Hose, Furnished By: KES, Installed By: GC, Chemical Sanitizing Dish Machine With Integral Electric Booster Heater And Pumped Outlet.</t>
  </si>
  <si>
    <t>FS-1, Floor Sink, SIOUX CHIEF #861-3PU2, Furnished By: GC, Installed By: GC, Heavy Duty PVC Floor Sink With Aluminum Dome Bottom Strainer And Open Half PVC Grate.</t>
  </si>
  <si>
    <t>HS-1A, Restroom Hand Sink, KOHLER #K-2084, Furnished By: GC, Installed By: GC, ADA-Accessible, Wall-Mounted, Porcelain Lavatory. Provide ZURN Z1231 (Z1231-D For Back-To-Back Applications) Concealed ARM Carrier In Wall.</t>
  </si>
  <si>
    <t>HS-1B, Restroom Hand Sink Faucet, Furnished By: KES, Installed By: GC, Plug-In Automatic Faucet With 0.5 GPM Aerator And Thermostatic Mixing Valve. Adjust Faucet Controls For 10 Second Shutoff Delay And 30 Second Time-Out Delay.</t>
  </si>
  <si>
    <t>HS-2, Kitchen Hand Sink, Furnished By: KES, Installed By: GC, Stainless Steel Sink With Wall Mounting Bracket And Backsplash Mounted Faucet With Swivel Gooseneck.</t>
  </si>
  <si>
    <t>MB-1A, Mop Basin, FIAT #MSB2424, Furnished By: GC, Installed By: GC, Provide 24"X24"X10" Molded-Stone Mop Basin. Install Mop Basin In A Bed Of Grout So There Are No Voids Between The Mop Basin And The Slab.</t>
  </si>
  <si>
    <t>MB-1B, Mop Sink Faucet, Furnished By: KES, Installed By: GC, Service Sink Faucet With Built In Stops, Lever Handles, Wall Brace, And NPT Female Inlets.</t>
  </si>
  <si>
    <t>PF-1, Speed Fill Faucet, Furnished By: KES, Installed By: GC, Wall-Mounted Pot Filler W/ Self-Closing Filler Valve And NPT Female Inlet.</t>
  </si>
  <si>
    <t>RH-1, Freeze Proof Roof Hydrant W/ Bottom Of Nozzle, HOEPTNER #2131R, Furnished By: GC, Installed By: GC, Automatic Draining, Freezeless Roof Hydrant With Anti-Siphon Vacuum Breaker Hoeptner Products (408) 847-7615.</t>
  </si>
  <si>
    <t>SC-1, Bag-In-Box Soda Rack With Carbonators, Furnished By: SPS, Installed By: SPS, Soda Carbonator(S) Shall Have An Integral Asse 1022-Rated Carbonated Beverage Backflow Prevention Device.</t>
  </si>
  <si>
    <t>SK-1, Three Compartment Sink, SEE ARCH, Furnished By: KES, Installed By: GC, Three-Compartment Ware-Washing Sink Furnished With (1) Pre-Rinse Unit With Add-On Faucet.</t>
  </si>
  <si>
    <t>SK-2, Prep Sink, Furnished By: KES, Installed By: GC, Stainless Steel Prep Table With Integral Prep Sink. Furnished With "Big Flo" Faucet.</t>
  </si>
  <si>
    <t>1/2" Dia HB-1, Chemical Dispenser Hose Bib, Furnished By: KES, Installed By: GC, Commercial Quality Hot &amp; Cold Mixing Wall Hydrant. Supply Arms Shall Have Integral Shut-Off Stop And Check Valve. Faucet Has Female NPT Inlets.</t>
  </si>
  <si>
    <t>1/2" Dia HB-2, Vegetable Wash Hose Bib, Furnished By: KES, Installed By: GC, Sill Faucet With NPT Female Inlet.</t>
  </si>
  <si>
    <t>ET-1, Expansion Tank, AMTROL #ST-5, Furnished By: GC, Installed By: GC, 2 Gallon Capacity.</t>
  </si>
  <si>
    <t>2" Dia FD-1, Floor Drain, SIOUX CHIEF #842-2-PNR, Furnished By: GC, Installed By: GC, Adjustable Floor Drain With PVC Body, Round Polished Metal Ring And Strainer, And Trap Primer Port.</t>
  </si>
  <si>
    <t>GI-1, Grease Interceptor, CUSTOM, Furnished By: EXG, Installed By: EXG, 1,500 Gallon Precast Grease Interceptor.</t>
  </si>
  <si>
    <t>2" Dia TD-1, Trench Drain, ZURN #Z886 8601 8602, Furnished By: GC, Installed By: GC, 6" X 160" HDPE Trench Drain (Sloped From 3.50" To 4.70") With (2) Closed End Caps, (1) 4" No-Hub Bottom Outlet, And Class-A Heel-Proof Polyethylene Grates. See Detail On Sheet P700 For Reduction To 2" Drain Connection.</t>
  </si>
  <si>
    <t>1/2" Dia TP-3, Trap Primer (Three-Four Floor Drains), PRECISION PLUMBING PRODUCTS #P1-500 W/ DU-U, Furnished By: GC, Installed By: GC, Trap Primer With Integral Vacuum Breaker And Distribution Unit. Cap Unused Distribution Unit Outlets.</t>
  </si>
  <si>
    <t>1/2" Dia BFP-1, RPZ Backflow Preventer, CONBRACO #4ALF-203-T2F, Furnished By: GC, Installed By: GC, Lead Free Reduced Pressure Principle Backflow Preventer With Automatic Differential Relief Valve.</t>
  </si>
  <si>
    <t>1-1/2" Dia BFP-2, RPZ Backflow Preventer, CONBRACO #4ALF-207, Furnished By: GC, Installed By: GC, Lead Free Reduced Pressure Principle Backflow Preventer With Automatic Differential Relief Valve And Air Gap Fitting.</t>
  </si>
  <si>
    <t>3" Dia FCO-1, Floor Cleanout, SIOUX CHIEF #852-3PNR, Furnished By: GC, Installed By: GC, On-Grade Adjustable Cleanout With Internal Threaded Cleanout Plug And Round Nickel-Bronze Ring And Cover (Or Approved Equal With Internal Threaded Cleanout Plug).</t>
  </si>
  <si>
    <t>4" Dia FCO-2, Floor Cleanout, SIOUX CHIEF #852-4PNR, Furnished By: GC, Installed By: GC, On-Grade Adjustable Cleanout With Internal Threaded Cleanout Plug And Round Nickel-Bronze Ring And Cover (Or Approved Equal With Internal Threaded Cleanout Plug).</t>
  </si>
  <si>
    <t>Plumbing Fixtures (Prices for fixtures provided by Owner and GC are not included)</t>
  </si>
  <si>
    <t>Equipment's W/ Detail (Prices for fixtures provided by Owner and GC are not included)</t>
  </si>
  <si>
    <t>Electric Water Heater W/ Accessories (Prices for fixtures provided by Owner and GC are not included)</t>
  </si>
  <si>
    <t>Client</t>
  </si>
  <si>
    <t>Date</t>
  </si>
  <si>
    <t>Sub Total</t>
  </si>
  <si>
    <t>Profit/Overhead @ 25%</t>
  </si>
  <si>
    <t>Total</t>
  </si>
  <si>
    <t>Joanna Lopez</t>
  </si>
  <si>
    <t>EQUIPMENTS (SCHEDULE NOT GIVEN)</t>
  </si>
  <si>
    <r>
      <t xml:space="preserve">PROJECT: </t>
    </r>
    <r>
      <rPr>
        <b/>
        <sz val="14"/>
        <rFont val="Times New Roman"/>
        <family val="1"/>
      </rPr>
      <t>Chipotle - Stafford, TX - Interior Build Out, ADDRESS: 3549 S. MAIN STREET STAFFORD, TX 77477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</si>
</sst>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&quot;$&quot;* #,##0.0_);_(&quot;$&quot;* \(#,##0.0\);_(&quot;$&quot;* &quot;-&quot;??_);_(@_)"/>
    <numFmt numFmtId="167" formatCode="0.0"/>
    <numFmt numFmtId="168" formatCode="0.000"/>
    <numFmt numFmtId="169" formatCode="_-&quot;$&quot;* #,##0_-;\-&quot;$&quot;* #,##0_-;_-&quot;$&quot;* &quot;-&quot;??_-;_-@_-"/>
    <numFmt numFmtId="170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gradientFill degree="45">
        <stop position="0">
          <color theme="1" tint="0.1490218817712943"/>
        </stop>
        <stop position="1">
          <color rgb="FFB9282E"/>
        </stop>
      </gradientFill>
    </fill>
    <fill>
      <gradientFill degree="45">
        <stop position="0">
          <color theme="0"/>
        </stop>
        <stop position="1">
          <color rgb="FFB3B4B6"/>
        </stop>
      </gradient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9" fillId="5" borderId="2" applyBorder="0">
      <alignment horizontal="center" vertical="center" wrapText="1"/>
    </xf>
    <xf numFmtId="170" fontId="10" fillId="6" borderId="26" applyBorder="0">
      <alignment horizontal="center" vertical="center"/>
    </xf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9" fontId="4" fillId="2" borderId="4" xfId="3" applyFont="1" applyFill="1" applyBorder="1" applyAlignment="1">
      <alignment horizontal="center" vertical="top"/>
    </xf>
    <xf numFmtId="165" fontId="3" fillId="0" borderId="0" xfId="1" applyNumberFormat="1" applyFont="1"/>
    <xf numFmtId="0" fontId="4" fillId="2" borderId="1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2" xfId="1" applyFont="1" applyFill="1" applyBorder="1" applyAlignment="1">
      <alignment horizontal="right" vertical="top"/>
    </xf>
    <xf numFmtId="164" fontId="3" fillId="0" borderId="0" xfId="1" applyNumberFormat="1" applyFont="1"/>
    <xf numFmtId="0" fontId="3" fillId="0" borderId="5" xfId="1" applyFont="1" applyBorder="1"/>
    <xf numFmtId="164" fontId="6" fillId="0" borderId="6" xfId="1" applyNumberFormat="1" applyFont="1" applyBorder="1" applyAlignment="1">
      <alignment vertical="center"/>
    </xf>
    <xf numFmtId="164" fontId="6" fillId="0" borderId="7" xfId="1" applyNumberFormat="1" applyFont="1" applyBorder="1" applyAlignment="1">
      <alignment vertical="center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right" vertical="center" wrapText="1"/>
    </xf>
    <xf numFmtId="0" fontId="6" fillId="0" borderId="7" xfId="1" applyFont="1" applyBorder="1" applyAlignment="1">
      <alignment horizontal="center" vertical="center"/>
    </xf>
    <xf numFmtId="9" fontId="6" fillId="3" borderId="7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0" borderId="7" xfId="1" applyFont="1" applyBorder="1"/>
    <xf numFmtId="0" fontId="1" fillId="3" borderId="8" xfId="1" applyFont="1" applyFill="1" applyBorder="1" applyAlignment="1">
      <alignment horizontal="center" vertical="center"/>
    </xf>
    <xf numFmtId="164" fontId="6" fillId="0" borderId="9" xfId="2" applyNumberFormat="1" applyFont="1" applyFill="1" applyBorder="1" applyAlignment="1">
      <alignment horizontal="right" vertical="center" wrapText="1"/>
    </xf>
    <xf numFmtId="164" fontId="6" fillId="0" borderId="7" xfId="2" applyNumberFormat="1" applyFont="1" applyFill="1" applyBorder="1" applyAlignment="1">
      <alignment horizontal="right" vertical="center" wrapText="1"/>
    </xf>
    <xf numFmtId="164" fontId="6" fillId="0" borderId="7" xfId="2" applyNumberFormat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167" fontId="6" fillId="0" borderId="7" xfId="2" applyNumberFormat="1" applyFont="1" applyFill="1" applyBorder="1" applyAlignment="1">
      <alignment horizontal="center" vertical="center" wrapText="1"/>
    </xf>
    <xf numFmtId="44" fontId="6" fillId="0" borderId="7" xfId="2" applyFont="1" applyFill="1" applyBorder="1" applyAlignment="1">
      <alignment horizontal="right" vertical="center" wrapText="1"/>
    </xf>
    <xf numFmtId="168" fontId="6" fillId="0" borderId="7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6" fillId="4" borderId="11" xfId="1" applyFont="1" applyFill="1" applyBorder="1" applyAlignment="1">
      <alignment horizontal="center" vertical="center"/>
    </xf>
    <xf numFmtId="164" fontId="6" fillId="3" borderId="7" xfId="2" applyNumberFormat="1" applyFont="1" applyFill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6" fillId="3" borderId="10" xfId="2" applyNumberFormat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9" fontId="6" fillId="3" borderId="10" xfId="1" applyNumberFormat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0" fontId="1" fillId="3" borderId="12" xfId="1" applyFont="1" applyFill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0" fontId="3" fillId="0" borderId="7" xfId="1" applyFont="1" applyBorder="1"/>
    <xf numFmtId="164" fontId="6" fillId="0" borderId="6" xfId="1" applyNumberFormat="1" applyFont="1" applyBorder="1" applyAlignment="1">
      <alignment horizontal="center" vertical="center" wrapText="1"/>
    </xf>
    <xf numFmtId="164" fontId="6" fillId="0" borderId="7" xfId="2" applyNumberFormat="1" applyFont="1" applyFill="1" applyBorder="1" applyAlignment="1">
      <alignment horizontal="center" vertical="center" wrapText="1"/>
    </xf>
    <xf numFmtId="9" fontId="6" fillId="0" borderId="7" xfId="1" applyNumberFormat="1" applyFont="1" applyBorder="1" applyAlignment="1">
      <alignment horizontal="center" vertical="center"/>
    </xf>
    <xf numFmtId="1" fontId="6" fillId="0" borderId="13" xfId="1" applyNumberFormat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6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1" fontId="6" fillId="3" borderId="5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" fontId="6" fillId="0" borderId="10" xfId="1" applyNumberFormat="1" applyFont="1" applyBorder="1" applyAlignment="1">
      <alignment vertical="center"/>
    </xf>
    <xf numFmtId="9" fontId="6" fillId="0" borderId="7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6" fillId="0" borderId="16" xfId="1" applyFont="1" applyBorder="1" applyAlignment="1">
      <alignment vertical="center" wrapText="1"/>
    </xf>
    <xf numFmtId="0" fontId="6" fillId="0" borderId="8" xfId="1" applyFont="1" applyBorder="1" applyAlignment="1">
      <alignment horizontal="center" vertical="center" wrapText="1"/>
    </xf>
    <xf numFmtId="0" fontId="9" fillId="5" borderId="0" xfId="5" applyBorder="1">
      <alignment horizontal="center" vertical="center" wrapText="1"/>
    </xf>
    <xf numFmtId="170" fontId="10" fillId="6" borderId="20" xfId="6" applyBorder="1" applyAlignment="1">
      <alignment horizontal="left" vertical="center"/>
    </xf>
    <xf numFmtId="170" fontId="10" fillId="6" borderId="0" xfId="6" applyBorder="1" applyAlignment="1">
      <alignment horizontal="left" vertical="center"/>
    </xf>
    <xf numFmtId="170" fontId="10" fillId="6" borderId="7" xfId="6" applyBorder="1">
      <alignment horizontal="center" vertical="center"/>
    </xf>
    <xf numFmtId="169" fontId="14" fillId="0" borderId="7" xfId="0" applyNumberFormat="1" applyFont="1" applyBorder="1" applyAlignment="1">
      <alignment horizontal="right" vertical="center"/>
    </xf>
    <xf numFmtId="22" fontId="13" fillId="0" borderId="7" xfId="4" applyNumberFormat="1" applyFont="1" applyBorder="1" applyAlignment="1">
      <alignment horizontal="right" vertical="center" wrapText="1"/>
    </xf>
    <xf numFmtId="0" fontId="13" fillId="0" borderId="7" xfId="4" applyFont="1" applyBorder="1" applyAlignment="1">
      <alignment horizontal="right" vertical="center" wrapText="1"/>
    </xf>
    <xf numFmtId="170" fontId="10" fillId="6" borderId="15" xfId="6" applyBorder="1" applyAlignment="1">
      <alignment horizontal="left" vertical="center"/>
    </xf>
    <xf numFmtId="170" fontId="10" fillId="6" borderId="14" xfId="6" applyBorder="1" applyAlignment="1">
      <alignment horizontal="left" vertical="center"/>
    </xf>
    <xf numFmtId="0" fontId="9" fillId="5" borderId="2" xfId="5" applyBorder="1">
      <alignment horizontal="center" vertical="center" wrapText="1"/>
    </xf>
    <xf numFmtId="0" fontId="9" fillId="5" borderId="1" xfId="5" applyBorder="1">
      <alignment horizontal="center" vertical="center" wrapText="1"/>
    </xf>
    <xf numFmtId="170" fontId="10" fillId="6" borderId="2" xfId="6" applyBorder="1" applyAlignment="1">
      <alignment horizontal="left" vertical="center"/>
    </xf>
    <xf numFmtId="170" fontId="10" fillId="6" borderId="1" xfId="6" applyBorder="1" applyAlignment="1">
      <alignment horizontal="left" vertical="center"/>
    </xf>
    <xf numFmtId="0" fontId="0" fillId="0" borderId="8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0" fillId="0" borderId="8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7" fillId="0" borderId="7" xfId="1" applyFont="1" applyBorder="1" applyAlignment="1">
      <alignment horizontal="center"/>
    </xf>
    <xf numFmtId="0" fontId="13" fillId="0" borderId="7" xfId="4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25" xfId="1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164" fontId="4" fillId="2" borderId="2" xfId="2" applyNumberFormat="1" applyFont="1" applyFill="1" applyBorder="1" applyAlignment="1">
      <alignment horizontal="center" vertical="top"/>
    </xf>
    <xf numFmtId="164" fontId="4" fillId="2" borderId="1" xfId="2" applyNumberFormat="1" applyFont="1" applyFill="1" applyBorder="1" applyAlignment="1">
      <alignment horizontal="center" vertical="top"/>
    </xf>
    <xf numFmtId="0" fontId="8" fillId="0" borderId="1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9" fillId="5" borderId="2" xfId="5" applyBorder="1" applyAlignment="1">
      <alignment horizontal="left" vertical="center" wrapText="1"/>
    </xf>
    <xf numFmtId="0" fontId="9" fillId="5" borderId="3" xfId="5" applyBorder="1" applyAlignment="1">
      <alignment horizontal="left" vertical="center" wrapText="1"/>
    </xf>
    <xf numFmtId="0" fontId="9" fillId="5" borderId="1" xfId="5" applyBorder="1" applyAlignment="1">
      <alignment horizontal="left" vertical="center" wrapText="1"/>
    </xf>
    <xf numFmtId="170" fontId="10" fillId="6" borderId="3" xfId="6" applyBorder="1" applyAlignment="1">
      <alignment horizontal="left" vertical="center"/>
    </xf>
    <xf numFmtId="0" fontId="4" fillId="2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1" xfId="1" applyFont="1" applyFill="1" applyBorder="1" applyAlignment="1">
      <alignment horizontal="right" vertical="top"/>
    </xf>
    <xf numFmtId="164" fontId="4" fillId="2" borderId="2" xfId="2" applyNumberFormat="1" applyFont="1" applyFill="1" applyBorder="1" applyAlignment="1" applyProtection="1">
      <alignment horizontal="center" vertical="top"/>
    </xf>
    <xf numFmtId="164" fontId="4" fillId="2" borderId="1" xfId="2" applyNumberFormat="1" applyFont="1" applyFill="1" applyBorder="1" applyAlignment="1" applyProtection="1">
      <alignment horizontal="center" vertical="top"/>
    </xf>
    <xf numFmtId="1" fontId="4" fillId="2" borderId="2" xfId="2" applyNumberFormat="1" applyFont="1" applyFill="1" applyBorder="1" applyAlignment="1">
      <alignment horizontal="right" vertical="top"/>
    </xf>
    <xf numFmtId="1" fontId="4" fillId="2" borderId="1" xfId="2" applyNumberFormat="1" applyFont="1" applyFill="1" applyBorder="1" applyAlignment="1">
      <alignment horizontal="right" vertical="top"/>
    </xf>
    <xf numFmtId="0" fontId="5" fillId="2" borderId="3" xfId="1" applyFont="1" applyFill="1" applyBorder="1" applyAlignment="1">
      <alignment horizontal="right" vertical="top"/>
    </xf>
    <xf numFmtId="0" fontId="5" fillId="2" borderId="1" xfId="1" applyFont="1" applyFill="1" applyBorder="1" applyAlignment="1">
      <alignment horizontal="right" vertical="top"/>
    </xf>
    <xf numFmtId="0" fontId="15" fillId="5" borderId="4" xfId="5" applyFont="1" applyBorder="1">
      <alignment horizontal="center" vertical="center" wrapText="1"/>
    </xf>
    <xf numFmtId="0" fontId="15" fillId="5" borderId="2" xfId="5" applyFont="1" applyBorder="1">
      <alignment horizontal="center" vertical="center" wrapText="1"/>
    </xf>
    <xf numFmtId="0" fontId="15" fillId="5" borderId="0" xfId="5" applyFont="1" applyBorder="1">
      <alignment horizontal="center" vertical="center" wrapText="1"/>
    </xf>
  </cellXfs>
  <cellStyles count="7">
    <cellStyle name="Currency 2" xfId="2" xr:uid="{00000000-0005-0000-0000-000000000000}"/>
    <cellStyle name="Normal" xfId="0" builtinId="0"/>
    <cellStyle name="Normal 2" xfId="1" xr:uid="{00000000-0005-0000-0000-000002000000}"/>
    <cellStyle name="Normal 2 3" xfId="4" xr:uid="{00000000-0005-0000-0000-000003000000}"/>
    <cellStyle name="Percent 2" xfId="3" xr:uid="{00000000-0005-0000-0000-000004000000}"/>
    <cellStyle name="Red Black" xfId="5" xr:uid="{D692CAA4-8876-4DB2-9398-9EA71DCEC9AF}"/>
    <cellStyle name="White Grey" xfId="6" xr:uid="{BB5C5853-3907-42D4-B062-D682EC8824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P370"/>
  <sheetViews>
    <sheetView tabSelected="1" view="pageBreakPreview" topLeftCell="A343" zoomScale="90" zoomScaleNormal="115" zoomScaleSheetLayoutView="90" workbookViewId="0">
      <selection activeCell="A7" sqref="A7:XFD7"/>
    </sheetView>
  </sheetViews>
  <sheetFormatPr defaultColWidth="10.5546875" defaultRowHeight="15.6" x14ac:dyDescent="0.3"/>
  <cols>
    <col min="1" max="1" width="6.44140625" style="1" customWidth="1"/>
    <col min="2" max="2" width="66.6640625" style="1" customWidth="1"/>
    <col min="3" max="3" width="14.77734375" style="2" customWidth="1"/>
    <col min="4" max="4" width="14.77734375" style="1" customWidth="1"/>
    <col min="5" max="5" width="14.77734375" style="2" customWidth="1"/>
    <col min="6" max="14" width="14.77734375" style="1" customWidth="1"/>
    <col min="15" max="15" width="10.5546875" style="1"/>
    <col min="16" max="16" width="16.44140625" style="1" customWidth="1"/>
    <col min="17" max="16384" width="10.5546875" style="1"/>
  </cols>
  <sheetData>
    <row r="1" spans="1:14" ht="23.55" customHeight="1" x14ac:dyDescent="0.3">
      <c r="A1" s="79"/>
      <c r="B1" s="79"/>
      <c r="C1" s="79"/>
      <c r="D1" s="79"/>
      <c r="E1" s="79"/>
      <c r="F1" s="79"/>
      <c r="G1" s="79"/>
      <c r="H1" s="79"/>
      <c r="I1" s="79"/>
      <c r="J1" s="80" t="s">
        <v>278</v>
      </c>
      <c r="K1" s="80"/>
      <c r="L1" s="80"/>
      <c r="M1" s="68" t="s">
        <v>283</v>
      </c>
      <c r="N1" s="68"/>
    </row>
    <row r="2" spans="1:14" ht="16.95" customHeight="1" x14ac:dyDescent="0.3">
      <c r="A2" s="79"/>
      <c r="B2" s="79"/>
      <c r="C2" s="79"/>
      <c r="D2" s="79"/>
      <c r="E2" s="79"/>
      <c r="F2" s="79"/>
      <c r="G2" s="79"/>
      <c r="H2" s="79"/>
      <c r="I2" s="79"/>
      <c r="J2" s="80" t="s">
        <v>279</v>
      </c>
      <c r="K2" s="80"/>
      <c r="L2" s="80"/>
      <c r="M2" s="67"/>
      <c r="N2" s="67"/>
    </row>
    <row r="3" spans="1:14" ht="18" customHeight="1" x14ac:dyDescent="0.3">
      <c r="A3" s="79"/>
      <c r="B3" s="79"/>
      <c r="C3" s="79"/>
      <c r="D3" s="79"/>
      <c r="E3" s="79"/>
      <c r="F3" s="79"/>
      <c r="G3" s="79"/>
      <c r="H3" s="79"/>
      <c r="I3" s="79"/>
      <c r="J3" s="81" t="s">
        <v>280</v>
      </c>
      <c r="K3" s="81"/>
      <c r="L3" s="81"/>
      <c r="M3" s="66">
        <f>M335</f>
        <v>0</v>
      </c>
      <c r="N3" s="66"/>
    </row>
    <row r="4" spans="1:14" x14ac:dyDescent="0.3">
      <c r="A4" s="82" t="s">
        <v>285</v>
      </c>
      <c r="B4" s="82"/>
      <c r="C4" s="82"/>
      <c r="D4" s="82"/>
      <c r="E4" s="82"/>
      <c r="F4" s="82"/>
      <c r="G4" s="82"/>
      <c r="H4" s="82"/>
      <c r="I4" s="82"/>
      <c r="J4" s="81" t="s">
        <v>281</v>
      </c>
      <c r="K4" s="81"/>
      <c r="L4" s="81"/>
      <c r="M4" s="66">
        <f>M336</f>
        <v>0</v>
      </c>
      <c r="N4" s="66"/>
    </row>
    <row r="5" spans="1:14" x14ac:dyDescent="0.3">
      <c r="A5" s="83"/>
      <c r="B5" s="83"/>
      <c r="C5" s="83"/>
      <c r="D5" s="83"/>
      <c r="E5" s="83"/>
      <c r="F5" s="83"/>
      <c r="G5" s="83"/>
      <c r="H5" s="83"/>
      <c r="I5" s="83"/>
      <c r="J5" s="81" t="s">
        <v>282</v>
      </c>
      <c r="K5" s="81"/>
      <c r="L5" s="81"/>
      <c r="M5" s="65">
        <f>M337</f>
        <v>0</v>
      </c>
      <c r="N5" s="65"/>
    </row>
    <row r="6" spans="1:14" ht="16.2" customHeight="1" thickBot="1" x14ac:dyDescent="0.35">
      <c r="A6" s="84"/>
      <c r="B6" s="84"/>
      <c r="C6" s="84"/>
      <c r="D6" s="84"/>
      <c r="E6" s="84"/>
      <c r="F6" s="84"/>
      <c r="G6" s="84"/>
      <c r="H6" s="84"/>
      <c r="I6" s="84"/>
      <c r="J6" s="81" t="s">
        <v>23</v>
      </c>
      <c r="K6" s="81"/>
      <c r="L6" s="81"/>
      <c r="M6" s="65">
        <v>95</v>
      </c>
      <c r="N6" s="65"/>
    </row>
    <row r="7" spans="1:14" s="111" customFormat="1" ht="28.2" thickBot="1" x14ac:dyDescent="0.35">
      <c r="A7" s="109" t="s">
        <v>22</v>
      </c>
      <c r="B7" s="109" t="s">
        <v>21</v>
      </c>
      <c r="C7" s="109" t="s">
        <v>20</v>
      </c>
      <c r="D7" s="109" t="s">
        <v>19</v>
      </c>
      <c r="E7" s="109" t="s">
        <v>18</v>
      </c>
      <c r="F7" s="109" t="s">
        <v>17</v>
      </c>
      <c r="G7" s="109" t="s">
        <v>16</v>
      </c>
      <c r="H7" s="109" t="s">
        <v>15</v>
      </c>
      <c r="I7" s="110" t="s">
        <v>14</v>
      </c>
      <c r="J7" s="110" t="s">
        <v>2</v>
      </c>
      <c r="K7" s="110" t="s">
        <v>13</v>
      </c>
      <c r="L7" s="110" t="s">
        <v>12</v>
      </c>
      <c r="M7" s="110" t="s">
        <v>11</v>
      </c>
      <c r="N7" s="109" t="s">
        <v>10</v>
      </c>
    </row>
    <row r="8" spans="1:14" ht="18.600000000000001" thickBot="1" x14ac:dyDescent="0.35">
      <c r="A8" s="71" t="s">
        <v>9</v>
      </c>
      <c r="B8" s="72"/>
      <c r="C8" s="46"/>
      <c r="D8" s="16"/>
      <c r="E8" s="38"/>
      <c r="F8" s="15"/>
      <c r="G8" s="15"/>
      <c r="H8" s="15"/>
      <c r="I8" s="15"/>
      <c r="J8" s="15"/>
      <c r="K8" s="30"/>
      <c r="L8" s="11"/>
      <c r="M8" s="13"/>
      <c r="N8" s="49"/>
    </row>
    <row r="9" spans="1:14" ht="16.2" thickBot="1" x14ac:dyDescent="0.35">
      <c r="A9" s="73" t="s">
        <v>79</v>
      </c>
      <c r="B9" s="74"/>
      <c r="C9" s="27"/>
      <c r="D9" s="16"/>
      <c r="E9" s="38"/>
      <c r="F9" s="15"/>
      <c r="G9" s="26"/>
      <c r="H9" s="25"/>
      <c r="I9" s="25"/>
      <c r="J9" s="24"/>
      <c r="K9" s="23"/>
      <c r="L9" s="22"/>
      <c r="M9" s="21"/>
      <c r="N9" s="20"/>
    </row>
    <row r="10" spans="1:14" s="59" customFormat="1" ht="40.200000000000003" customHeight="1" x14ac:dyDescent="0.3">
      <c r="A10" s="75" t="s">
        <v>229</v>
      </c>
      <c r="B10" s="76"/>
      <c r="C10" s="43"/>
      <c r="D10" s="57"/>
      <c r="E10" s="12"/>
      <c r="F10" s="27"/>
      <c r="G10" s="58"/>
      <c r="H10" s="25"/>
      <c r="I10" s="25"/>
      <c r="J10" s="24"/>
      <c r="K10" s="23"/>
      <c r="L10" s="41"/>
      <c r="M10" s="21"/>
      <c r="N10" s="20"/>
    </row>
    <row r="11" spans="1:14" ht="15.75" customHeight="1" x14ac:dyDescent="0.3">
      <c r="A11" s="45">
        <v>1</v>
      </c>
      <c r="B11" s="44" t="s">
        <v>75</v>
      </c>
      <c r="C11" s="43">
        <v>174.18</v>
      </c>
      <c r="D11" s="42">
        <v>0.1</v>
      </c>
      <c r="E11" s="38">
        <f>C11*(1+D11)</f>
        <v>191.59800000000001</v>
      </c>
      <c r="F11" s="15" t="s">
        <v>8</v>
      </c>
      <c r="G11" s="26"/>
      <c r="H11" s="25"/>
      <c r="I11" s="25">
        <f>G11*M$6</f>
        <v>0</v>
      </c>
      <c r="J11" s="24">
        <f>E11*G11</f>
        <v>0</v>
      </c>
      <c r="K11" s="23">
        <f>H11*E11</f>
        <v>0</v>
      </c>
      <c r="L11" s="41">
        <f>I11*E11</f>
        <v>0</v>
      </c>
      <c r="M11" s="21">
        <f>H11+I11</f>
        <v>0</v>
      </c>
      <c r="N11" s="20">
        <f>M11*E11</f>
        <v>0</v>
      </c>
    </row>
    <row r="12" spans="1:14" ht="15.75" customHeight="1" x14ac:dyDescent="0.3">
      <c r="A12" s="45">
        <v>2</v>
      </c>
      <c r="B12" s="44" t="s">
        <v>76</v>
      </c>
      <c r="C12" s="43">
        <v>38.86</v>
      </c>
      <c r="D12" s="42">
        <v>0.1</v>
      </c>
      <c r="E12" s="38">
        <f>C12*(1+D12)</f>
        <v>42.746000000000002</v>
      </c>
      <c r="F12" s="15" t="s">
        <v>8</v>
      </c>
      <c r="G12" s="26"/>
      <c r="H12" s="25"/>
      <c r="I12" s="25">
        <f>G12*M$6</f>
        <v>0</v>
      </c>
      <c r="J12" s="24">
        <f>E12*G12</f>
        <v>0</v>
      </c>
      <c r="K12" s="23">
        <f>H12*E12</f>
        <v>0</v>
      </c>
      <c r="L12" s="41">
        <f>I12*E12</f>
        <v>0</v>
      </c>
      <c r="M12" s="21">
        <f>H12+I12</f>
        <v>0</v>
      </c>
      <c r="N12" s="20">
        <f>M12*E12</f>
        <v>0</v>
      </c>
    </row>
    <row r="13" spans="1:14" ht="15.75" customHeight="1" x14ac:dyDescent="0.3">
      <c r="A13" s="45">
        <v>3</v>
      </c>
      <c r="B13" s="44" t="s">
        <v>118</v>
      </c>
      <c r="C13" s="43">
        <v>64.209999999999994</v>
      </c>
      <c r="D13" s="42">
        <v>0.1</v>
      </c>
      <c r="E13" s="38">
        <f>C13*(1+D13)</f>
        <v>70.631</v>
      </c>
      <c r="F13" s="15" t="s">
        <v>8</v>
      </c>
      <c r="G13" s="26"/>
      <c r="H13" s="25"/>
      <c r="I13" s="25">
        <f>G13*M$6</f>
        <v>0</v>
      </c>
      <c r="J13" s="24">
        <f>E13*G13</f>
        <v>0</v>
      </c>
      <c r="K13" s="23">
        <f>H13*E13</f>
        <v>0</v>
      </c>
      <c r="L13" s="41">
        <f>I13*E13</f>
        <v>0</v>
      </c>
      <c r="M13" s="21">
        <f>H13+I13</f>
        <v>0</v>
      </c>
      <c r="N13" s="20">
        <f>M13*E13</f>
        <v>0</v>
      </c>
    </row>
    <row r="14" spans="1:14" ht="15.75" customHeight="1" x14ac:dyDescent="0.3">
      <c r="A14" s="45">
        <v>4</v>
      </c>
      <c r="B14" s="44" t="s">
        <v>77</v>
      </c>
      <c r="C14" s="43">
        <v>16.420000000000002</v>
      </c>
      <c r="D14" s="42">
        <v>0.1</v>
      </c>
      <c r="E14" s="38">
        <f>C14*(1+D14)</f>
        <v>18.062000000000005</v>
      </c>
      <c r="F14" s="15" t="s">
        <v>8</v>
      </c>
      <c r="G14" s="26"/>
      <c r="H14" s="25"/>
      <c r="I14" s="25">
        <f>G14*M$6</f>
        <v>0</v>
      </c>
      <c r="J14" s="24">
        <f>E14*G14</f>
        <v>0</v>
      </c>
      <c r="K14" s="23">
        <f>H14*E14</f>
        <v>0</v>
      </c>
      <c r="L14" s="41">
        <f>I14*E14</f>
        <v>0</v>
      </c>
      <c r="M14" s="21">
        <f>H14+I14</f>
        <v>0</v>
      </c>
      <c r="N14" s="20">
        <f>M14*E14</f>
        <v>0</v>
      </c>
    </row>
    <row r="15" spans="1:14" ht="15.75" customHeight="1" x14ac:dyDescent="0.3">
      <c r="A15" s="45">
        <v>5</v>
      </c>
      <c r="B15" s="44" t="s">
        <v>78</v>
      </c>
      <c r="C15" s="43">
        <v>28.07</v>
      </c>
      <c r="D15" s="42">
        <v>0.1</v>
      </c>
      <c r="E15" s="38">
        <f>C15*(1+D15)</f>
        <v>30.877000000000002</v>
      </c>
      <c r="F15" s="15" t="s">
        <v>8</v>
      </c>
      <c r="G15" s="26"/>
      <c r="H15" s="25"/>
      <c r="I15" s="25">
        <f>G15*M$6</f>
        <v>0</v>
      </c>
      <c r="J15" s="24">
        <f>E15*G15</f>
        <v>0</v>
      </c>
      <c r="K15" s="23">
        <f>H15*E15</f>
        <v>0</v>
      </c>
      <c r="L15" s="41">
        <f>I15*E15</f>
        <v>0</v>
      </c>
      <c r="M15" s="21">
        <f>H15+I15</f>
        <v>0</v>
      </c>
      <c r="N15" s="20">
        <f>M15*E15</f>
        <v>0</v>
      </c>
    </row>
    <row r="16" spans="1:14" ht="15.75" customHeight="1" thickBot="1" x14ac:dyDescent="0.35">
      <c r="A16" s="48"/>
      <c r="B16" s="47"/>
      <c r="C16" s="43"/>
      <c r="D16" s="42"/>
      <c r="E16" s="38"/>
      <c r="F16" s="15"/>
      <c r="G16" s="26"/>
      <c r="H16" s="25"/>
      <c r="I16" s="25"/>
      <c r="J16" s="24"/>
      <c r="K16" s="23"/>
      <c r="L16" s="41"/>
      <c r="M16" s="21"/>
      <c r="N16" s="20"/>
    </row>
    <row r="17" spans="1:14" ht="16.2" thickBot="1" x14ac:dyDescent="0.35">
      <c r="A17" s="73" t="s">
        <v>80</v>
      </c>
      <c r="B17" s="74"/>
      <c r="C17" s="27"/>
      <c r="D17" s="16"/>
      <c r="E17" s="38"/>
      <c r="F17" s="15"/>
      <c r="G17" s="26"/>
      <c r="H17" s="25"/>
      <c r="I17" s="25"/>
      <c r="J17" s="24"/>
      <c r="K17" s="23"/>
      <c r="L17" s="22"/>
      <c r="M17" s="21"/>
      <c r="N17" s="20"/>
    </row>
    <row r="18" spans="1:14" x14ac:dyDescent="0.3">
      <c r="A18" s="77" t="s">
        <v>232</v>
      </c>
      <c r="B18" s="78"/>
      <c r="C18" s="43"/>
      <c r="D18" s="42"/>
      <c r="E18" s="38"/>
      <c r="F18" s="15"/>
      <c r="G18" s="26"/>
      <c r="H18" s="25"/>
      <c r="I18" s="25"/>
      <c r="J18" s="24"/>
      <c r="K18" s="23"/>
      <c r="L18" s="41"/>
      <c r="M18" s="21"/>
      <c r="N18" s="20"/>
    </row>
    <row r="19" spans="1:14" ht="15.75" customHeight="1" x14ac:dyDescent="0.3">
      <c r="A19" s="45">
        <v>1</v>
      </c>
      <c r="B19" s="44" t="s">
        <v>75</v>
      </c>
      <c r="C19" s="43">
        <v>174.18</v>
      </c>
      <c r="D19" s="42">
        <v>0.1</v>
      </c>
      <c r="E19" s="38">
        <f>C19*(1+D19)</f>
        <v>191.59800000000001</v>
      </c>
      <c r="F19" s="15" t="s">
        <v>8</v>
      </c>
      <c r="G19" s="26"/>
      <c r="H19" s="25"/>
      <c r="I19" s="25">
        <f>G19*M$6</f>
        <v>0</v>
      </c>
      <c r="J19" s="24">
        <f>E19*G19</f>
        <v>0</v>
      </c>
      <c r="K19" s="23">
        <f>H19*E19</f>
        <v>0</v>
      </c>
      <c r="L19" s="41">
        <f>I19*E19</f>
        <v>0</v>
      </c>
      <c r="M19" s="21">
        <f>H19+I19</f>
        <v>0</v>
      </c>
      <c r="N19" s="20">
        <f>M19*E19</f>
        <v>0</v>
      </c>
    </row>
    <row r="20" spans="1:14" ht="15.75" customHeight="1" x14ac:dyDescent="0.3">
      <c r="A20" s="45">
        <v>2</v>
      </c>
      <c r="B20" s="44" t="s">
        <v>76</v>
      </c>
      <c r="C20" s="43">
        <v>38.86</v>
      </c>
      <c r="D20" s="42">
        <v>0.1</v>
      </c>
      <c r="E20" s="38">
        <f>C20*(1+D20)</f>
        <v>42.746000000000002</v>
      </c>
      <c r="F20" s="15" t="s">
        <v>8</v>
      </c>
      <c r="G20" s="26"/>
      <c r="H20" s="25"/>
      <c r="I20" s="25">
        <f>G20*M$6</f>
        <v>0</v>
      </c>
      <c r="J20" s="24">
        <f>E20*G20</f>
        <v>0</v>
      </c>
      <c r="K20" s="23">
        <f>H20*E20</f>
        <v>0</v>
      </c>
      <c r="L20" s="41">
        <f>I20*E20</f>
        <v>0</v>
      </c>
      <c r="M20" s="21">
        <f>H20+I20</f>
        <v>0</v>
      </c>
      <c r="N20" s="20">
        <f>M20*E20</f>
        <v>0</v>
      </c>
    </row>
    <row r="21" spans="1:14" ht="15.75" customHeight="1" x14ac:dyDescent="0.3">
      <c r="A21" s="45">
        <v>3</v>
      </c>
      <c r="B21" s="44" t="s">
        <v>118</v>
      </c>
      <c r="C21" s="43">
        <v>64.209999999999994</v>
      </c>
      <c r="D21" s="42">
        <v>0.1</v>
      </c>
      <c r="E21" s="38">
        <f>C21*(1+D21)</f>
        <v>70.631</v>
      </c>
      <c r="F21" s="15" t="s">
        <v>8</v>
      </c>
      <c r="G21" s="26"/>
      <c r="H21" s="25"/>
      <c r="I21" s="25">
        <f>G21*M$6</f>
        <v>0</v>
      </c>
      <c r="J21" s="24">
        <f>E21*G21</f>
        <v>0</v>
      </c>
      <c r="K21" s="23">
        <f>H21*E21</f>
        <v>0</v>
      </c>
      <c r="L21" s="41">
        <f>I21*E21</f>
        <v>0</v>
      </c>
      <c r="M21" s="21">
        <f>H21+I21</f>
        <v>0</v>
      </c>
      <c r="N21" s="20">
        <f>M21*E21</f>
        <v>0</v>
      </c>
    </row>
    <row r="22" spans="1:14" ht="15.75" customHeight="1" x14ac:dyDescent="0.3">
      <c r="A22" s="45">
        <v>4</v>
      </c>
      <c r="B22" s="44" t="s">
        <v>77</v>
      </c>
      <c r="C22" s="43">
        <v>16.420000000000002</v>
      </c>
      <c r="D22" s="42">
        <v>0.1</v>
      </c>
      <c r="E22" s="38">
        <f>C22*(1+D22)</f>
        <v>18.062000000000005</v>
      </c>
      <c r="F22" s="15" t="s">
        <v>8</v>
      </c>
      <c r="G22" s="26"/>
      <c r="H22" s="25"/>
      <c r="I22" s="25">
        <f>G22*M$6</f>
        <v>0</v>
      </c>
      <c r="J22" s="24">
        <f>E22*G22</f>
        <v>0</v>
      </c>
      <c r="K22" s="23">
        <f>H22*E22</f>
        <v>0</v>
      </c>
      <c r="L22" s="41">
        <f>I22*E22</f>
        <v>0</v>
      </c>
      <c r="M22" s="21">
        <f>H22+I22</f>
        <v>0</v>
      </c>
      <c r="N22" s="20">
        <f>M22*E22</f>
        <v>0</v>
      </c>
    </row>
    <row r="23" spans="1:14" ht="15.75" customHeight="1" x14ac:dyDescent="0.3">
      <c r="A23" s="45">
        <v>5</v>
      </c>
      <c r="B23" s="44" t="s">
        <v>78</v>
      </c>
      <c r="C23" s="43">
        <v>28.07</v>
      </c>
      <c r="D23" s="42">
        <v>0.1</v>
      </c>
      <c r="E23" s="38">
        <f>C23*(1+D23)</f>
        <v>30.877000000000002</v>
      </c>
      <c r="F23" s="15" t="s">
        <v>8</v>
      </c>
      <c r="G23" s="26"/>
      <c r="H23" s="25"/>
      <c r="I23" s="25">
        <f>G23*M$6</f>
        <v>0</v>
      </c>
      <c r="J23" s="24">
        <f>E23*G23</f>
        <v>0</v>
      </c>
      <c r="K23" s="23">
        <f>H23*E23</f>
        <v>0</v>
      </c>
      <c r="L23" s="41">
        <f>I23*E23</f>
        <v>0</v>
      </c>
      <c r="M23" s="21">
        <f>H23+I23</f>
        <v>0</v>
      </c>
      <c r="N23" s="20">
        <f>M23*E23</f>
        <v>0</v>
      </c>
    </row>
    <row r="24" spans="1:14" ht="15.75" customHeight="1" thickBot="1" x14ac:dyDescent="0.35">
      <c r="A24" s="48"/>
      <c r="B24" s="47"/>
      <c r="C24" s="43"/>
      <c r="D24" s="42"/>
      <c r="E24" s="38"/>
      <c r="F24" s="15"/>
      <c r="G24" s="26"/>
      <c r="H24" s="25"/>
      <c r="I24" s="25"/>
      <c r="J24" s="24"/>
      <c r="K24" s="23"/>
      <c r="L24" s="41"/>
      <c r="M24" s="21"/>
      <c r="N24" s="20"/>
    </row>
    <row r="25" spans="1:14" ht="16.2" thickBot="1" x14ac:dyDescent="0.35">
      <c r="A25" s="69" t="s">
        <v>81</v>
      </c>
      <c r="B25" s="70"/>
      <c r="C25" s="46"/>
      <c r="D25" s="16"/>
      <c r="E25" s="38"/>
      <c r="F25" s="15"/>
      <c r="G25" s="26"/>
      <c r="H25" s="25"/>
      <c r="I25" s="25"/>
      <c r="J25" s="24"/>
      <c r="K25" s="23"/>
      <c r="L25" s="22"/>
      <c r="M25" s="21"/>
      <c r="N25" s="20"/>
    </row>
    <row r="26" spans="1:14" ht="16.2" thickBot="1" x14ac:dyDescent="0.35">
      <c r="A26" s="69" t="s">
        <v>7</v>
      </c>
      <c r="B26" s="70"/>
      <c r="C26" s="46"/>
      <c r="D26" s="16"/>
      <c r="E26" s="38"/>
      <c r="F26" s="15"/>
      <c r="G26" s="26"/>
      <c r="H26" s="25"/>
      <c r="I26" s="25"/>
      <c r="J26" s="24"/>
      <c r="K26" s="23"/>
      <c r="L26" s="22"/>
      <c r="M26" s="21"/>
      <c r="N26" s="20"/>
    </row>
    <row r="27" spans="1:14" ht="15.75" customHeight="1" x14ac:dyDescent="0.3">
      <c r="A27" s="45">
        <v>1</v>
      </c>
      <c r="B27" s="44" t="s">
        <v>82</v>
      </c>
      <c r="C27" s="43">
        <v>36</v>
      </c>
      <c r="D27" s="42">
        <v>0</v>
      </c>
      <c r="E27" s="38">
        <f>C27*(1+D27)</f>
        <v>36</v>
      </c>
      <c r="F27" s="15" t="s">
        <v>6</v>
      </c>
      <c r="G27" s="26"/>
      <c r="H27" s="25"/>
      <c r="I27" s="25">
        <f>G27*M$6</f>
        <v>0</v>
      </c>
      <c r="J27" s="24">
        <f>E27*G27</f>
        <v>0</v>
      </c>
      <c r="K27" s="23">
        <f>H27*E27</f>
        <v>0</v>
      </c>
      <c r="L27" s="41">
        <f>I27*E27</f>
        <v>0</v>
      </c>
      <c r="M27" s="21">
        <f>H27+I27</f>
        <v>0</v>
      </c>
      <c r="N27" s="20">
        <f>M27*E27</f>
        <v>0</v>
      </c>
    </row>
    <row r="28" spans="1:14" ht="15.75" customHeight="1" x14ac:dyDescent="0.3">
      <c r="A28" s="45">
        <v>2</v>
      </c>
      <c r="B28" s="44" t="s">
        <v>83</v>
      </c>
      <c r="C28" s="43">
        <v>4</v>
      </c>
      <c r="D28" s="42">
        <v>0</v>
      </c>
      <c r="E28" s="38">
        <f>C28*(1+D28)</f>
        <v>4</v>
      </c>
      <c r="F28" s="15" t="s">
        <v>6</v>
      </c>
      <c r="G28" s="26"/>
      <c r="H28" s="25"/>
      <c r="I28" s="25">
        <f>G28*M$6</f>
        <v>0</v>
      </c>
      <c r="J28" s="24">
        <f>E28*G28</f>
        <v>0</v>
      </c>
      <c r="K28" s="23">
        <f>H28*E28</f>
        <v>0</v>
      </c>
      <c r="L28" s="41">
        <f>I28*E28</f>
        <v>0</v>
      </c>
      <c r="M28" s="21">
        <f>H28+I28</f>
        <v>0</v>
      </c>
      <c r="N28" s="20">
        <f>M28*E28</f>
        <v>0</v>
      </c>
    </row>
    <row r="29" spans="1:14" ht="15.75" customHeight="1" x14ac:dyDescent="0.3">
      <c r="A29" s="45">
        <v>3</v>
      </c>
      <c r="B29" s="44" t="s">
        <v>119</v>
      </c>
      <c r="C29" s="43">
        <v>7</v>
      </c>
      <c r="D29" s="42">
        <v>0</v>
      </c>
      <c r="E29" s="38">
        <f>C29*(1+D29)</f>
        <v>7</v>
      </c>
      <c r="F29" s="15" t="s">
        <v>6</v>
      </c>
      <c r="G29" s="26"/>
      <c r="H29" s="25"/>
      <c r="I29" s="25">
        <f>G29*M$6</f>
        <v>0</v>
      </c>
      <c r="J29" s="24">
        <f>E29*G29</f>
        <v>0</v>
      </c>
      <c r="K29" s="23">
        <f>H29*E29</f>
        <v>0</v>
      </c>
      <c r="L29" s="41">
        <f>I29*E29</f>
        <v>0</v>
      </c>
      <c r="M29" s="21">
        <f>H29+I29</f>
        <v>0</v>
      </c>
      <c r="N29" s="20">
        <f>M29*E29</f>
        <v>0</v>
      </c>
    </row>
    <row r="30" spans="1:14" ht="15.75" customHeight="1" x14ac:dyDescent="0.3">
      <c r="A30" s="45">
        <v>4</v>
      </c>
      <c r="B30" s="44" t="s">
        <v>84</v>
      </c>
      <c r="C30" s="43">
        <v>1</v>
      </c>
      <c r="D30" s="42">
        <v>0</v>
      </c>
      <c r="E30" s="38">
        <f>C30*(1+D30)</f>
        <v>1</v>
      </c>
      <c r="F30" s="15" t="s">
        <v>6</v>
      </c>
      <c r="G30" s="26"/>
      <c r="H30" s="25"/>
      <c r="I30" s="25">
        <f>G30*M$6</f>
        <v>0</v>
      </c>
      <c r="J30" s="24">
        <f>E30*G30</f>
        <v>0</v>
      </c>
      <c r="K30" s="23">
        <f>H30*E30</f>
        <v>0</v>
      </c>
      <c r="L30" s="41">
        <f>I30*E30</f>
        <v>0</v>
      </c>
      <c r="M30" s="21">
        <f>H30+I30</f>
        <v>0</v>
      </c>
      <c r="N30" s="20">
        <f>M30*E30</f>
        <v>0</v>
      </c>
    </row>
    <row r="31" spans="1:14" ht="15.75" customHeight="1" x14ac:dyDescent="0.3">
      <c r="A31" s="45">
        <v>5</v>
      </c>
      <c r="B31" s="44" t="s">
        <v>85</v>
      </c>
      <c r="C31" s="43">
        <v>4</v>
      </c>
      <c r="D31" s="42">
        <v>0</v>
      </c>
      <c r="E31" s="38">
        <f>C31*(1+D31)</f>
        <v>4</v>
      </c>
      <c r="F31" s="15" t="s">
        <v>6</v>
      </c>
      <c r="G31" s="26"/>
      <c r="H31" s="25"/>
      <c r="I31" s="25">
        <f>G31*M$6</f>
        <v>0</v>
      </c>
      <c r="J31" s="24">
        <f>E31*G31</f>
        <v>0</v>
      </c>
      <c r="K31" s="23">
        <f>H31*E31</f>
        <v>0</v>
      </c>
      <c r="L31" s="41">
        <f>I31*E31</f>
        <v>0</v>
      </c>
      <c r="M31" s="21">
        <f>H31+I31</f>
        <v>0</v>
      </c>
      <c r="N31" s="20">
        <f>M31*E31</f>
        <v>0</v>
      </c>
    </row>
    <row r="32" spans="1:14" ht="15.75" customHeight="1" thickBot="1" x14ac:dyDescent="0.35">
      <c r="A32" s="48"/>
      <c r="B32" s="47"/>
      <c r="C32" s="43"/>
      <c r="D32" s="42"/>
      <c r="E32" s="38"/>
      <c r="F32" s="15"/>
      <c r="G32" s="26"/>
      <c r="H32" s="25"/>
      <c r="I32" s="25"/>
      <c r="J32" s="24"/>
      <c r="K32" s="23"/>
      <c r="L32" s="41"/>
      <c r="M32" s="21"/>
      <c r="N32" s="20"/>
    </row>
    <row r="33" spans="1:14" ht="16.2" thickBot="1" x14ac:dyDescent="0.35">
      <c r="A33" s="69" t="s">
        <v>26</v>
      </c>
      <c r="B33" s="70"/>
      <c r="C33" s="46"/>
      <c r="D33" s="16"/>
      <c r="E33" s="38"/>
      <c r="F33" s="15"/>
      <c r="G33" s="26"/>
      <c r="H33" s="25"/>
      <c r="I33" s="25"/>
      <c r="J33" s="24"/>
      <c r="K33" s="23"/>
      <c r="L33" s="22"/>
      <c r="M33" s="21"/>
      <c r="N33" s="20"/>
    </row>
    <row r="34" spans="1:14" ht="15.75" customHeight="1" x14ac:dyDescent="0.3">
      <c r="A34" s="45">
        <v>1</v>
      </c>
      <c r="B34" s="44" t="s">
        <v>88</v>
      </c>
      <c r="C34" s="43">
        <v>2</v>
      </c>
      <c r="D34" s="42">
        <v>0</v>
      </c>
      <c r="E34" s="38">
        <f t="shared" ref="E34:E40" si="0">C34*(1+D34)</f>
        <v>2</v>
      </c>
      <c r="F34" s="15" t="s">
        <v>6</v>
      </c>
      <c r="G34" s="26"/>
      <c r="H34" s="25"/>
      <c r="I34" s="25">
        <f t="shared" ref="I34:I40" si="1">G34*M$6</f>
        <v>0</v>
      </c>
      <c r="J34" s="24">
        <f t="shared" ref="J34:J40" si="2">E34*G34</f>
        <v>0</v>
      </c>
      <c r="K34" s="23">
        <f t="shared" ref="K34:K40" si="3">H34*E34</f>
        <v>0</v>
      </c>
      <c r="L34" s="41">
        <f t="shared" ref="L34:L40" si="4">I34*E34</f>
        <v>0</v>
      </c>
      <c r="M34" s="21">
        <f t="shared" ref="M34:M40" si="5">H34+I34</f>
        <v>0</v>
      </c>
      <c r="N34" s="20">
        <f t="shared" ref="N34:N40" si="6">M34*E34</f>
        <v>0</v>
      </c>
    </row>
    <row r="35" spans="1:14" ht="15.75" customHeight="1" x14ac:dyDescent="0.3">
      <c r="A35" s="45">
        <v>2</v>
      </c>
      <c r="B35" s="44" t="s">
        <v>89</v>
      </c>
      <c r="C35" s="43">
        <v>3</v>
      </c>
      <c r="D35" s="42">
        <v>0</v>
      </c>
      <c r="E35" s="38">
        <f t="shared" si="0"/>
        <v>3</v>
      </c>
      <c r="F35" s="15" t="s">
        <v>6</v>
      </c>
      <c r="G35" s="26"/>
      <c r="H35" s="25"/>
      <c r="I35" s="25">
        <f t="shared" si="1"/>
        <v>0</v>
      </c>
      <c r="J35" s="24">
        <f t="shared" si="2"/>
        <v>0</v>
      </c>
      <c r="K35" s="23">
        <f t="shared" si="3"/>
        <v>0</v>
      </c>
      <c r="L35" s="41">
        <f t="shared" si="4"/>
        <v>0</v>
      </c>
      <c r="M35" s="21">
        <f t="shared" si="5"/>
        <v>0</v>
      </c>
      <c r="N35" s="20">
        <f t="shared" si="6"/>
        <v>0</v>
      </c>
    </row>
    <row r="36" spans="1:14" ht="15.75" customHeight="1" x14ac:dyDescent="0.3">
      <c r="A36" s="45">
        <v>3</v>
      </c>
      <c r="B36" s="44" t="s">
        <v>120</v>
      </c>
      <c r="C36" s="43">
        <v>9</v>
      </c>
      <c r="D36" s="42">
        <v>0</v>
      </c>
      <c r="E36" s="38">
        <f t="shared" si="0"/>
        <v>9</v>
      </c>
      <c r="F36" s="15" t="s">
        <v>6</v>
      </c>
      <c r="G36" s="26"/>
      <c r="H36" s="25"/>
      <c r="I36" s="25">
        <f t="shared" si="1"/>
        <v>0</v>
      </c>
      <c r="J36" s="24">
        <f t="shared" si="2"/>
        <v>0</v>
      </c>
      <c r="K36" s="23">
        <f t="shared" si="3"/>
        <v>0</v>
      </c>
      <c r="L36" s="41">
        <f t="shared" si="4"/>
        <v>0</v>
      </c>
      <c r="M36" s="21">
        <f t="shared" si="5"/>
        <v>0</v>
      </c>
      <c r="N36" s="20">
        <f t="shared" si="6"/>
        <v>0</v>
      </c>
    </row>
    <row r="37" spans="1:14" ht="15.75" customHeight="1" x14ac:dyDescent="0.3">
      <c r="A37" s="45">
        <v>4</v>
      </c>
      <c r="B37" s="44" t="s">
        <v>121</v>
      </c>
      <c r="C37" s="43">
        <v>2</v>
      </c>
      <c r="D37" s="42">
        <v>0</v>
      </c>
      <c r="E37" s="38">
        <f t="shared" si="0"/>
        <v>2</v>
      </c>
      <c r="F37" s="15" t="s">
        <v>6</v>
      </c>
      <c r="G37" s="26"/>
      <c r="H37" s="25"/>
      <c r="I37" s="25">
        <f t="shared" si="1"/>
        <v>0</v>
      </c>
      <c r="J37" s="24">
        <f t="shared" si="2"/>
        <v>0</v>
      </c>
      <c r="K37" s="23">
        <f t="shared" si="3"/>
        <v>0</v>
      </c>
      <c r="L37" s="41">
        <f t="shared" si="4"/>
        <v>0</v>
      </c>
      <c r="M37" s="21">
        <f t="shared" si="5"/>
        <v>0</v>
      </c>
      <c r="N37" s="20">
        <f t="shared" si="6"/>
        <v>0</v>
      </c>
    </row>
    <row r="38" spans="1:14" ht="15.75" customHeight="1" x14ac:dyDescent="0.3">
      <c r="A38" s="45">
        <v>5</v>
      </c>
      <c r="B38" s="44" t="s">
        <v>86</v>
      </c>
      <c r="C38" s="43">
        <v>2</v>
      </c>
      <c r="D38" s="42">
        <v>0</v>
      </c>
      <c r="E38" s="38">
        <f t="shared" si="0"/>
        <v>2</v>
      </c>
      <c r="F38" s="15" t="s">
        <v>6</v>
      </c>
      <c r="G38" s="26"/>
      <c r="H38" s="25"/>
      <c r="I38" s="25">
        <f t="shared" si="1"/>
        <v>0</v>
      </c>
      <c r="J38" s="24">
        <f t="shared" si="2"/>
        <v>0</v>
      </c>
      <c r="K38" s="23">
        <f t="shared" si="3"/>
        <v>0</v>
      </c>
      <c r="L38" s="41">
        <f t="shared" si="4"/>
        <v>0</v>
      </c>
      <c r="M38" s="21">
        <f t="shared" si="5"/>
        <v>0</v>
      </c>
      <c r="N38" s="20">
        <f t="shared" si="6"/>
        <v>0</v>
      </c>
    </row>
    <row r="39" spans="1:14" ht="15.75" customHeight="1" x14ac:dyDescent="0.3">
      <c r="A39" s="45">
        <v>6</v>
      </c>
      <c r="B39" s="44" t="s">
        <v>87</v>
      </c>
      <c r="C39" s="43">
        <v>2</v>
      </c>
      <c r="D39" s="42">
        <v>0</v>
      </c>
      <c r="E39" s="38">
        <f t="shared" si="0"/>
        <v>2</v>
      </c>
      <c r="F39" s="15" t="s">
        <v>6</v>
      </c>
      <c r="G39" s="26"/>
      <c r="H39" s="25"/>
      <c r="I39" s="25">
        <f t="shared" si="1"/>
        <v>0</v>
      </c>
      <c r="J39" s="24">
        <f t="shared" si="2"/>
        <v>0</v>
      </c>
      <c r="K39" s="23">
        <f t="shared" si="3"/>
        <v>0</v>
      </c>
      <c r="L39" s="41">
        <f t="shared" si="4"/>
        <v>0</v>
      </c>
      <c r="M39" s="21">
        <f t="shared" si="5"/>
        <v>0</v>
      </c>
      <c r="N39" s="20">
        <f t="shared" si="6"/>
        <v>0</v>
      </c>
    </row>
    <row r="40" spans="1:14" ht="15.75" customHeight="1" x14ac:dyDescent="0.3">
      <c r="A40" s="45">
        <v>7</v>
      </c>
      <c r="B40" s="44" t="s">
        <v>122</v>
      </c>
      <c r="C40" s="43">
        <v>1</v>
      </c>
      <c r="D40" s="42">
        <v>0</v>
      </c>
      <c r="E40" s="38">
        <f t="shared" si="0"/>
        <v>1</v>
      </c>
      <c r="F40" s="15" t="s">
        <v>6</v>
      </c>
      <c r="G40" s="26"/>
      <c r="H40" s="25"/>
      <c r="I40" s="25">
        <f t="shared" si="1"/>
        <v>0</v>
      </c>
      <c r="J40" s="24">
        <f t="shared" si="2"/>
        <v>0</v>
      </c>
      <c r="K40" s="23">
        <f t="shared" si="3"/>
        <v>0</v>
      </c>
      <c r="L40" s="41">
        <f t="shared" si="4"/>
        <v>0</v>
      </c>
      <c r="M40" s="21">
        <f t="shared" si="5"/>
        <v>0</v>
      </c>
      <c r="N40" s="20">
        <f t="shared" si="6"/>
        <v>0</v>
      </c>
    </row>
    <row r="41" spans="1:14" ht="15.75" customHeight="1" thickBot="1" x14ac:dyDescent="0.35">
      <c r="A41" s="48"/>
      <c r="B41" s="47"/>
      <c r="C41" s="43"/>
      <c r="D41" s="42"/>
      <c r="E41" s="38"/>
      <c r="F41" s="15"/>
      <c r="G41" s="26"/>
      <c r="H41" s="25"/>
      <c r="I41" s="25"/>
      <c r="J41" s="24"/>
      <c r="K41" s="23"/>
      <c r="L41" s="41"/>
      <c r="M41" s="21"/>
      <c r="N41" s="20"/>
    </row>
    <row r="42" spans="1:14" ht="16.2" thickBot="1" x14ac:dyDescent="0.35">
      <c r="A42" s="69" t="s">
        <v>29</v>
      </c>
      <c r="B42" s="70"/>
      <c r="C42" s="46"/>
      <c r="D42" s="16"/>
      <c r="E42" s="38"/>
      <c r="F42" s="15"/>
      <c r="G42" s="26"/>
      <c r="H42" s="25"/>
      <c r="I42" s="25"/>
      <c r="J42" s="24"/>
      <c r="K42" s="23"/>
      <c r="L42" s="22"/>
      <c r="M42" s="21"/>
      <c r="N42" s="20"/>
    </row>
    <row r="43" spans="1:14" ht="15.75" customHeight="1" x14ac:dyDescent="0.3">
      <c r="A43" s="45">
        <v>1</v>
      </c>
      <c r="B43" s="44" t="s">
        <v>123</v>
      </c>
      <c r="C43" s="43">
        <v>2</v>
      </c>
      <c r="D43" s="42">
        <v>0</v>
      </c>
      <c r="E43" s="38">
        <f>C43*(1+D43)</f>
        <v>2</v>
      </c>
      <c r="F43" s="15" t="s">
        <v>6</v>
      </c>
      <c r="G43" s="26"/>
      <c r="H43" s="25"/>
      <c r="I43" s="25">
        <f>G43*M$6</f>
        <v>0</v>
      </c>
      <c r="J43" s="24">
        <f>E43*G43</f>
        <v>0</v>
      </c>
      <c r="K43" s="23">
        <f>H43*E43</f>
        <v>0</v>
      </c>
      <c r="L43" s="41">
        <f>I43*E43</f>
        <v>0</v>
      </c>
      <c r="M43" s="21">
        <f>H43+I43</f>
        <v>0</v>
      </c>
      <c r="N43" s="20">
        <f>M43*E43</f>
        <v>0</v>
      </c>
    </row>
    <row r="44" spans="1:14" ht="15.75" customHeight="1" x14ac:dyDescent="0.3">
      <c r="A44" s="45">
        <v>2</v>
      </c>
      <c r="B44" s="44" t="s">
        <v>124</v>
      </c>
      <c r="C44" s="43">
        <v>1</v>
      </c>
      <c r="D44" s="42">
        <v>0</v>
      </c>
      <c r="E44" s="38">
        <f>C44*(1+D44)</f>
        <v>1</v>
      </c>
      <c r="F44" s="15" t="s">
        <v>6</v>
      </c>
      <c r="G44" s="26"/>
      <c r="H44" s="25"/>
      <c r="I44" s="25">
        <f>G44*M$6</f>
        <v>0</v>
      </c>
      <c r="J44" s="24">
        <f>E44*G44</f>
        <v>0</v>
      </c>
      <c r="K44" s="23">
        <f>H44*E44</f>
        <v>0</v>
      </c>
      <c r="L44" s="41">
        <f>I44*E44</f>
        <v>0</v>
      </c>
      <c r="M44" s="21">
        <f>H44+I44</f>
        <v>0</v>
      </c>
      <c r="N44" s="20">
        <f>M44*E44</f>
        <v>0</v>
      </c>
    </row>
    <row r="45" spans="1:14" ht="15.75" customHeight="1" x14ac:dyDescent="0.3">
      <c r="A45" s="45">
        <v>3</v>
      </c>
      <c r="B45" s="44" t="s">
        <v>125</v>
      </c>
      <c r="C45" s="43">
        <v>1</v>
      </c>
      <c r="D45" s="42">
        <v>0</v>
      </c>
      <c r="E45" s="38">
        <f>C45*(1+D45)</f>
        <v>1</v>
      </c>
      <c r="F45" s="15" t="s">
        <v>6</v>
      </c>
      <c r="G45" s="26"/>
      <c r="H45" s="25"/>
      <c r="I45" s="25">
        <f>G45*M$6</f>
        <v>0</v>
      </c>
      <c r="J45" s="24">
        <f>E45*G45</f>
        <v>0</v>
      </c>
      <c r="K45" s="23">
        <f>H45*E45</f>
        <v>0</v>
      </c>
      <c r="L45" s="41">
        <f>I45*E45</f>
        <v>0</v>
      </c>
      <c r="M45" s="21">
        <f>H45+I45</f>
        <v>0</v>
      </c>
      <c r="N45" s="20">
        <f>M45*E45</f>
        <v>0</v>
      </c>
    </row>
    <row r="46" spans="1:14" ht="15.75" customHeight="1" x14ac:dyDescent="0.3">
      <c r="A46" s="45">
        <v>4</v>
      </c>
      <c r="B46" s="44" t="s">
        <v>90</v>
      </c>
      <c r="C46" s="43">
        <v>1</v>
      </c>
      <c r="D46" s="42">
        <v>0</v>
      </c>
      <c r="E46" s="38">
        <f>C46*(1+D46)</f>
        <v>1</v>
      </c>
      <c r="F46" s="15" t="s">
        <v>6</v>
      </c>
      <c r="G46" s="26"/>
      <c r="H46" s="25"/>
      <c r="I46" s="25">
        <f>G46*M$6</f>
        <v>0</v>
      </c>
      <c r="J46" s="24">
        <f>E46*G46</f>
        <v>0</v>
      </c>
      <c r="K46" s="23">
        <f>H46*E46</f>
        <v>0</v>
      </c>
      <c r="L46" s="41">
        <f>I46*E46</f>
        <v>0</v>
      </c>
      <c r="M46" s="21">
        <f>H46+I46</f>
        <v>0</v>
      </c>
      <c r="N46" s="20">
        <f>M46*E46</f>
        <v>0</v>
      </c>
    </row>
    <row r="47" spans="1:14" ht="15.75" customHeight="1" thickBot="1" x14ac:dyDescent="0.35">
      <c r="A47" s="48"/>
      <c r="B47" s="47"/>
      <c r="C47" s="43"/>
      <c r="D47" s="42"/>
      <c r="E47" s="38"/>
      <c r="F47" s="15"/>
      <c r="G47" s="26"/>
      <c r="H47" s="25"/>
      <c r="I47" s="25"/>
      <c r="J47" s="24"/>
      <c r="K47" s="23"/>
      <c r="L47" s="41"/>
      <c r="M47" s="21"/>
      <c r="N47" s="20"/>
    </row>
    <row r="48" spans="1:14" ht="16.2" thickBot="1" x14ac:dyDescent="0.35">
      <c r="A48" s="73" t="s">
        <v>91</v>
      </c>
      <c r="B48" s="74"/>
      <c r="C48" s="27"/>
      <c r="D48" s="16"/>
      <c r="E48" s="38"/>
      <c r="F48" s="15"/>
      <c r="G48" s="26"/>
      <c r="H48" s="25"/>
      <c r="I48" s="25"/>
      <c r="J48" s="24"/>
      <c r="K48" s="23"/>
      <c r="L48" s="22"/>
      <c r="M48" s="21"/>
      <c r="N48" s="20"/>
    </row>
    <row r="49" spans="1:14" s="59" customFormat="1" ht="42" customHeight="1" x14ac:dyDescent="0.3">
      <c r="A49" s="75" t="s">
        <v>229</v>
      </c>
      <c r="B49" s="76"/>
      <c r="C49" s="43"/>
      <c r="D49" s="57"/>
      <c r="E49" s="12"/>
      <c r="F49" s="27"/>
      <c r="G49" s="26"/>
      <c r="H49" s="25"/>
      <c r="I49" s="25"/>
      <c r="J49" s="24"/>
      <c r="K49" s="23"/>
      <c r="L49" s="41"/>
      <c r="M49" s="21"/>
      <c r="N49" s="20"/>
    </row>
    <row r="50" spans="1:14" ht="15.75" customHeight="1" x14ac:dyDescent="0.3">
      <c r="A50" s="45">
        <v>1</v>
      </c>
      <c r="B50" s="44" t="s">
        <v>126</v>
      </c>
      <c r="C50" s="43">
        <v>128.88</v>
      </c>
      <c r="D50" s="42">
        <v>0.1</v>
      </c>
      <c r="E50" s="38">
        <f>C50*(1+D50)</f>
        <v>141.768</v>
      </c>
      <c r="F50" s="15" t="s">
        <v>8</v>
      </c>
      <c r="G50" s="26"/>
      <c r="H50" s="25"/>
      <c r="I50" s="25">
        <f>G50*M$6</f>
        <v>0</v>
      </c>
      <c r="J50" s="24">
        <f>E50*G50</f>
        <v>0</v>
      </c>
      <c r="K50" s="23">
        <f>H50*E50</f>
        <v>0</v>
      </c>
      <c r="L50" s="41">
        <f>I50*E50</f>
        <v>0</v>
      </c>
      <c r="M50" s="21">
        <f>H50+I50</f>
        <v>0</v>
      </c>
      <c r="N50" s="20">
        <f>M50*E50</f>
        <v>0</v>
      </c>
    </row>
    <row r="51" spans="1:14" ht="15.75" customHeight="1" x14ac:dyDescent="0.3">
      <c r="A51" s="45">
        <v>2</v>
      </c>
      <c r="B51" s="44" t="s">
        <v>127</v>
      </c>
      <c r="C51" s="43">
        <v>62.02</v>
      </c>
      <c r="D51" s="42">
        <v>0.1</v>
      </c>
      <c r="E51" s="38">
        <f>C51*(1+D51)</f>
        <v>68.222000000000008</v>
      </c>
      <c r="F51" s="15" t="s">
        <v>8</v>
      </c>
      <c r="G51" s="26"/>
      <c r="H51" s="25"/>
      <c r="I51" s="25">
        <f>G51*M$6</f>
        <v>0</v>
      </c>
      <c r="J51" s="24">
        <f>E51*G51</f>
        <v>0</v>
      </c>
      <c r="K51" s="23">
        <f>H51*E51</f>
        <v>0</v>
      </c>
      <c r="L51" s="41">
        <f>I51*E51</f>
        <v>0</v>
      </c>
      <c r="M51" s="21">
        <f>H51+I51</f>
        <v>0</v>
      </c>
      <c r="N51" s="20">
        <f>M51*E51</f>
        <v>0</v>
      </c>
    </row>
    <row r="52" spans="1:14" ht="15.75" customHeight="1" thickBot="1" x14ac:dyDescent="0.35">
      <c r="A52" s="48"/>
      <c r="B52" s="47"/>
      <c r="C52" s="43"/>
      <c r="D52" s="42"/>
      <c r="E52" s="38"/>
      <c r="F52" s="15"/>
      <c r="G52" s="26"/>
      <c r="H52" s="25"/>
      <c r="I52" s="25"/>
      <c r="J52" s="24"/>
      <c r="K52" s="23"/>
      <c r="L52" s="41"/>
      <c r="M52" s="21"/>
      <c r="N52" s="20"/>
    </row>
    <row r="53" spans="1:14" ht="16.2" thickBot="1" x14ac:dyDescent="0.35">
      <c r="A53" s="73" t="s">
        <v>92</v>
      </c>
      <c r="B53" s="74"/>
      <c r="C53" s="27"/>
      <c r="D53" s="16"/>
      <c r="E53" s="38"/>
      <c r="F53" s="15"/>
      <c r="G53" s="26"/>
      <c r="H53" s="25"/>
      <c r="I53" s="25"/>
      <c r="J53" s="24"/>
      <c r="K53" s="23"/>
      <c r="L53" s="22"/>
      <c r="M53" s="21"/>
      <c r="N53" s="20"/>
    </row>
    <row r="54" spans="1:14" x14ac:dyDescent="0.3">
      <c r="A54" s="77" t="s">
        <v>232</v>
      </c>
      <c r="B54" s="78"/>
      <c r="C54" s="43"/>
      <c r="D54" s="42"/>
      <c r="E54" s="38"/>
      <c r="F54" s="15"/>
      <c r="G54" s="26"/>
      <c r="H54" s="25"/>
      <c r="I54" s="25"/>
      <c r="J54" s="24"/>
      <c r="K54" s="23"/>
      <c r="L54" s="41"/>
      <c r="M54" s="21"/>
      <c r="N54" s="20"/>
    </row>
    <row r="55" spans="1:14" ht="15.75" customHeight="1" x14ac:dyDescent="0.3">
      <c r="A55" s="45">
        <v>1</v>
      </c>
      <c r="B55" s="44" t="s">
        <v>126</v>
      </c>
      <c r="C55" s="43">
        <v>128.88</v>
      </c>
      <c r="D55" s="42">
        <v>0.1</v>
      </c>
      <c r="E55" s="38">
        <f>C55*(1+D55)</f>
        <v>141.768</v>
      </c>
      <c r="F55" s="15" t="s">
        <v>8</v>
      </c>
      <c r="G55" s="26"/>
      <c r="H55" s="25"/>
      <c r="I55" s="25">
        <f>G55*M$6</f>
        <v>0</v>
      </c>
      <c r="J55" s="24">
        <f>E55*G55</f>
        <v>0</v>
      </c>
      <c r="K55" s="23">
        <f>H55*E55</f>
        <v>0</v>
      </c>
      <c r="L55" s="41">
        <f>I55*E55</f>
        <v>0</v>
      </c>
      <c r="M55" s="21">
        <f>H55+I55</f>
        <v>0</v>
      </c>
      <c r="N55" s="20">
        <f>M55*E55</f>
        <v>0</v>
      </c>
    </row>
    <row r="56" spans="1:14" ht="15.75" customHeight="1" x14ac:dyDescent="0.3">
      <c r="A56" s="45">
        <v>2</v>
      </c>
      <c r="B56" s="44" t="s">
        <v>127</v>
      </c>
      <c r="C56" s="43">
        <v>62.02</v>
      </c>
      <c r="D56" s="42">
        <v>0.1</v>
      </c>
      <c r="E56" s="38">
        <f>C56*(1+D56)</f>
        <v>68.222000000000008</v>
      </c>
      <c r="F56" s="15" t="s">
        <v>8</v>
      </c>
      <c r="G56" s="26"/>
      <c r="H56" s="25"/>
      <c r="I56" s="25">
        <f>G56*M$6</f>
        <v>0</v>
      </c>
      <c r="J56" s="24">
        <f>E56*G56</f>
        <v>0</v>
      </c>
      <c r="K56" s="23">
        <f>H56*E56</f>
        <v>0</v>
      </c>
      <c r="L56" s="41">
        <f>I56*E56</f>
        <v>0</v>
      </c>
      <c r="M56" s="21">
        <f>H56+I56</f>
        <v>0</v>
      </c>
      <c r="N56" s="20">
        <f>M56*E56</f>
        <v>0</v>
      </c>
    </row>
    <row r="57" spans="1:14" ht="15.75" customHeight="1" thickBot="1" x14ac:dyDescent="0.35">
      <c r="A57" s="48"/>
      <c r="B57" s="47"/>
      <c r="C57" s="43"/>
      <c r="D57" s="42"/>
      <c r="E57" s="38"/>
      <c r="F57" s="15"/>
      <c r="G57" s="26"/>
      <c r="H57" s="25"/>
      <c r="I57" s="25"/>
      <c r="J57" s="24"/>
      <c r="K57" s="23"/>
      <c r="L57" s="41"/>
      <c r="M57" s="21"/>
      <c r="N57" s="20"/>
    </row>
    <row r="58" spans="1:14" ht="16.2" thickBot="1" x14ac:dyDescent="0.35">
      <c r="A58" s="69" t="s">
        <v>93</v>
      </c>
      <c r="B58" s="70"/>
      <c r="C58" s="46"/>
      <c r="D58" s="16"/>
      <c r="E58" s="38"/>
      <c r="F58" s="15"/>
      <c r="G58" s="26"/>
      <c r="H58" s="25"/>
      <c r="I58" s="25"/>
      <c r="J58" s="24"/>
      <c r="K58" s="23"/>
      <c r="L58" s="22"/>
      <c r="M58" s="21"/>
      <c r="N58" s="20"/>
    </row>
    <row r="59" spans="1:14" ht="16.2" thickBot="1" x14ac:dyDescent="0.35">
      <c r="A59" s="69" t="s">
        <v>7</v>
      </c>
      <c r="B59" s="70"/>
      <c r="C59" s="46"/>
      <c r="D59" s="16"/>
      <c r="E59" s="38"/>
      <c r="F59" s="15"/>
      <c r="G59" s="26"/>
      <c r="H59" s="25"/>
      <c r="I59" s="25"/>
      <c r="J59" s="24"/>
      <c r="K59" s="23"/>
      <c r="L59" s="22"/>
      <c r="M59" s="21"/>
      <c r="N59" s="20"/>
    </row>
    <row r="60" spans="1:14" ht="15.75" customHeight="1" x14ac:dyDescent="0.3">
      <c r="A60" s="45">
        <v>1</v>
      </c>
      <c r="B60" s="44" t="s">
        <v>128</v>
      </c>
      <c r="C60" s="43">
        <v>25</v>
      </c>
      <c r="D60" s="42">
        <v>0</v>
      </c>
      <c r="E60" s="38">
        <f>C60*(1+D60)</f>
        <v>25</v>
      </c>
      <c r="F60" s="15" t="s">
        <v>6</v>
      </c>
      <c r="G60" s="26"/>
      <c r="H60" s="25"/>
      <c r="I60" s="25">
        <f>G60*M$6</f>
        <v>0</v>
      </c>
      <c r="J60" s="24">
        <f>E60*G60</f>
        <v>0</v>
      </c>
      <c r="K60" s="23">
        <f>H60*E60</f>
        <v>0</v>
      </c>
      <c r="L60" s="41">
        <f>I60*E60</f>
        <v>0</v>
      </c>
      <c r="M60" s="21">
        <f>H60+I60</f>
        <v>0</v>
      </c>
      <c r="N60" s="20">
        <f>M60*E60</f>
        <v>0</v>
      </c>
    </row>
    <row r="61" spans="1:14" ht="15.75" customHeight="1" x14ac:dyDescent="0.3">
      <c r="A61" s="45">
        <v>2</v>
      </c>
      <c r="B61" s="44" t="s">
        <v>129</v>
      </c>
      <c r="C61" s="43">
        <v>2</v>
      </c>
      <c r="D61" s="42">
        <v>0</v>
      </c>
      <c r="E61" s="38">
        <f>C61*(1+D61)</f>
        <v>2</v>
      </c>
      <c r="F61" s="15" t="s">
        <v>6</v>
      </c>
      <c r="G61" s="26"/>
      <c r="H61" s="25"/>
      <c r="I61" s="25">
        <f>G61*M$6</f>
        <v>0</v>
      </c>
      <c r="J61" s="24">
        <f>E61*G61</f>
        <v>0</v>
      </c>
      <c r="K61" s="23">
        <f>H61*E61</f>
        <v>0</v>
      </c>
      <c r="L61" s="41">
        <f>I61*E61</f>
        <v>0</v>
      </c>
      <c r="M61" s="21">
        <f>H61+I61</f>
        <v>0</v>
      </c>
      <c r="N61" s="20">
        <f>M61*E61</f>
        <v>0</v>
      </c>
    </row>
    <row r="62" spans="1:14" ht="15.75" customHeight="1" thickBot="1" x14ac:dyDescent="0.35">
      <c r="A62" s="48"/>
      <c r="B62" s="47"/>
      <c r="C62" s="43"/>
      <c r="D62" s="42"/>
      <c r="E62" s="38"/>
      <c r="F62" s="15"/>
      <c r="G62" s="26"/>
      <c r="H62" s="25"/>
      <c r="I62" s="25"/>
      <c r="J62" s="24"/>
      <c r="K62" s="23"/>
      <c r="L62" s="41"/>
      <c r="M62" s="21"/>
      <c r="N62" s="20"/>
    </row>
    <row r="63" spans="1:14" ht="16.2" thickBot="1" x14ac:dyDescent="0.35">
      <c r="A63" s="69" t="s">
        <v>26</v>
      </c>
      <c r="B63" s="70"/>
      <c r="C63" s="46"/>
      <c r="D63" s="16"/>
      <c r="E63" s="38"/>
      <c r="F63" s="15"/>
      <c r="G63" s="26"/>
      <c r="H63" s="25"/>
      <c r="I63" s="25"/>
      <c r="J63" s="24"/>
      <c r="K63" s="23"/>
      <c r="L63" s="22"/>
      <c r="M63" s="21"/>
      <c r="N63" s="20"/>
    </row>
    <row r="64" spans="1:14" ht="15.75" customHeight="1" x14ac:dyDescent="0.3">
      <c r="A64" s="45">
        <v>1</v>
      </c>
      <c r="B64" s="44" t="s">
        <v>130</v>
      </c>
      <c r="C64" s="43">
        <v>1</v>
      </c>
      <c r="D64" s="42">
        <v>0</v>
      </c>
      <c r="E64" s="38">
        <f>C64*(1+D64)</f>
        <v>1</v>
      </c>
      <c r="F64" s="15" t="s">
        <v>6</v>
      </c>
      <c r="G64" s="26"/>
      <c r="H64" s="25"/>
      <c r="I64" s="25">
        <f>G64*M$6</f>
        <v>0</v>
      </c>
      <c r="J64" s="24">
        <f>E64*G64</f>
        <v>0</v>
      </c>
      <c r="K64" s="23">
        <f>H64*E64</f>
        <v>0</v>
      </c>
      <c r="L64" s="41">
        <f>I64*E64</f>
        <v>0</v>
      </c>
      <c r="M64" s="21">
        <f>H64+I64</f>
        <v>0</v>
      </c>
      <c r="N64" s="20">
        <f>M64*E64</f>
        <v>0</v>
      </c>
    </row>
    <row r="65" spans="1:14" ht="15.75" customHeight="1" x14ac:dyDescent="0.3">
      <c r="A65" s="45">
        <v>2</v>
      </c>
      <c r="B65" s="44" t="s">
        <v>131</v>
      </c>
      <c r="C65" s="43">
        <v>1</v>
      </c>
      <c r="D65" s="42">
        <v>0</v>
      </c>
      <c r="E65" s="38">
        <f>C65*(1+D65)</f>
        <v>1</v>
      </c>
      <c r="F65" s="15" t="s">
        <v>6</v>
      </c>
      <c r="G65" s="26"/>
      <c r="H65" s="25"/>
      <c r="I65" s="25">
        <f>G65*M$6</f>
        <v>0</v>
      </c>
      <c r="J65" s="24">
        <f>E65*G65</f>
        <v>0</v>
      </c>
      <c r="K65" s="23">
        <f>H65*E65</f>
        <v>0</v>
      </c>
      <c r="L65" s="41">
        <f>I65*E65</f>
        <v>0</v>
      </c>
      <c r="M65" s="21">
        <f>H65+I65</f>
        <v>0</v>
      </c>
      <c r="N65" s="20">
        <f>M65*E65</f>
        <v>0</v>
      </c>
    </row>
    <row r="66" spans="1:14" ht="15.75" customHeight="1" x14ac:dyDescent="0.3">
      <c r="A66" s="45">
        <v>3</v>
      </c>
      <c r="B66" s="44" t="s">
        <v>247</v>
      </c>
      <c r="C66" s="43">
        <v>1</v>
      </c>
      <c r="D66" s="42">
        <v>0</v>
      </c>
      <c r="E66" s="38">
        <f>C66*(1+D66)</f>
        <v>1</v>
      </c>
      <c r="F66" s="15" t="s">
        <v>6</v>
      </c>
      <c r="G66" s="26"/>
      <c r="H66" s="25"/>
      <c r="I66" s="25">
        <f>G66*M$6</f>
        <v>0</v>
      </c>
      <c r="J66" s="24">
        <f>E66*G66</f>
        <v>0</v>
      </c>
      <c r="K66" s="23">
        <f>H66*E66</f>
        <v>0</v>
      </c>
      <c r="L66" s="41">
        <f>I66*E66</f>
        <v>0</v>
      </c>
      <c r="M66" s="21">
        <f>H66+I66</f>
        <v>0</v>
      </c>
      <c r="N66" s="20">
        <f>M66*E66</f>
        <v>0</v>
      </c>
    </row>
    <row r="67" spans="1:14" ht="15.75" customHeight="1" thickBot="1" x14ac:dyDescent="0.35">
      <c r="A67" s="48"/>
      <c r="B67" s="47"/>
      <c r="C67" s="43"/>
      <c r="D67" s="42"/>
      <c r="E67" s="38"/>
      <c r="F67" s="15"/>
      <c r="G67" s="26"/>
      <c r="H67" s="25"/>
      <c r="I67" s="25"/>
      <c r="J67" s="24"/>
      <c r="K67" s="23"/>
      <c r="L67" s="41"/>
      <c r="M67" s="21"/>
      <c r="N67" s="20"/>
    </row>
    <row r="68" spans="1:14" ht="16.2" thickBot="1" x14ac:dyDescent="0.35">
      <c r="A68" s="69" t="s">
        <v>29</v>
      </c>
      <c r="B68" s="70"/>
      <c r="C68" s="46"/>
      <c r="D68" s="16"/>
      <c r="E68" s="38"/>
      <c r="F68" s="15"/>
      <c r="G68" s="26"/>
      <c r="H68" s="25"/>
      <c r="I68" s="25"/>
      <c r="J68" s="24"/>
      <c r="K68" s="23"/>
      <c r="L68" s="22"/>
      <c r="M68" s="21"/>
      <c r="N68" s="20"/>
    </row>
    <row r="69" spans="1:14" ht="15.75" customHeight="1" x14ac:dyDescent="0.3">
      <c r="A69" s="45">
        <v>1</v>
      </c>
      <c r="B69" s="44" t="s">
        <v>248</v>
      </c>
      <c r="C69" s="43">
        <v>1</v>
      </c>
      <c r="D69" s="42">
        <v>0</v>
      </c>
      <c r="E69" s="38">
        <f>C69*(1+D69)</f>
        <v>1</v>
      </c>
      <c r="F69" s="15" t="s">
        <v>6</v>
      </c>
      <c r="G69" s="26"/>
      <c r="H69" s="25"/>
      <c r="I69" s="25">
        <f>G69*M$6</f>
        <v>0</v>
      </c>
      <c r="J69" s="24">
        <f>E69*G69</f>
        <v>0</v>
      </c>
      <c r="K69" s="23">
        <f>H69*E69</f>
        <v>0</v>
      </c>
      <c r="L69" s="41">
        <f>I69*E69</f>
        <v>0</v>
      </c>
      <c r="M69" s="21">
        <f>H69+I69</f>
        <v>0</v>
      </c>
      <c r="N69" s="20">
        <f>M69*E69</f>
        <v>0</v>
      </c>
    </row>
    <row r="70" spans="1:14" ht="15.75" customHeight="1" thickBot="1" x14ac:dyDescent="0.35">
      <c r="A70" s="48"/>
      <c r="B70" s="47"/>
      <c r="C70" s="43"/>
      <c r="D70" s="42"/>
      <c r="E70" s="38"/>
      <c r="F70" s="15"/>
      <c r="G70" s="26"/>
      <c r="H70" s="25"/>
      <c r="I70" s="25"/>
      <c r="J70" s="24"/>
      <c r="K70" s="23"/>
      <c r="L70" s="41"/>
      <c r="M70" s="21"/>
      <c r="N70" s="20"/>
    </row>
    <row r="71" spans="1:14" ht="16.2" thickBot="1" x14ac:dyDescent="0.35">
      <c r="A71" s="73" t="s">
        <v>132</v>
      </c>
      <c r="B71" s="74"/>
      <c r="C71" s="27"/>
      <c r="D71" s="16"/>
      <c r="E71" s="38"/>
      <c r="F71" s="15"/>
      <c r="G71" s="26"/>
      <c r="H71" s="25"/>
      <c r="I71" s="25"/>
      <c r="J71" s="24"/>
      <c r="K71" s="23"/>
      <c r="L71" s="22"/>
      <c r="M71" s="21"/>
      <c r="N71" s="20"/>
    </row>
    <row r="72" spans="1:14" s="59" customFormat="1" ht="40.200000000000003" customHeight="1" x14ac:dyDescent="0.3">
      <c r="A72" s="75" t="s">
        <v>229</v>
      </c>
      <c r="B72" s="76"/>
      <c r="C72" s="43"/>
      <c r="D72" s="57"/>
      <c r="E72" s="12"/>
      <c r="F72" s="27"/>
      <c r="G72" s="26"/>
      <c r="H72" s="25"/>
      <c r="I72" s="25"/>
      <c r="J72" s="24"/>
      <c r="K72" s="23"/>
      <c r="L72" s="41"/>
      <c r="M72" s="21"/>
      <c r="N72" s="20"/>
    </row>
    <row r="73" spans="1:14" ht="15.75" customHeight="1" x14ac:dyDescent="0.3">
      <c r="A73" s="45">
        <v>1</v>
      </c>
      <c r="B73" s="44" t="s">
        <v>135</v>
      </c>
      <c r="C73" s="43">
        <v>137.99</v>
      </c>
      <c r="D73" s="42">
        <v>0.1</v>
      </c>
      <c r="E73" s="38">
        <f>C73*(1+D73)</f>
        <v>151.78900000000002</v>
      </c>
      <c r="F73" s="15" t="s">
        <v>8</v>
      </c>
      <c r="G73" s="26"/>
      <c r="H73" s="25"/>
      <c r="I73" s="25">
        <f>G73*M$6</f>
        <v>0</v>
      </c>
      <c r="J73" s="24">
        <f>E73*G73</f>
        <v>0</v>
      </c>
      <c r="K73" s="23">
        <f>H73*E73</f>
        <v>0</v>
      </c>
      <c r="L73" s="41">
        <f>I73*E73</f>
        <v>0</v>
      </c>
      <c r="M73" s="21">
        <f>H73+I73</f>
        <v>0</v>
      </c>
      <c r="N73" s="20">
        <f>M73*E73</f>
        <v>0</v>
      </c>
    </row>
    <row r="74" spans="1:14" ht="15.75" customHeight="1" x14ac:dyDescent="0.3">
      <c r="A74" s="45">
        <v>2</v>
      </c>
      <c r="B74" s="44" t="s">
        <v>136</v>
      </c>
      <c r="C74" s="43">
        <v>2.2599999999999998</v>
      </c>
      <c r="D74" s="42">
        <v>0.1</v>
      </c>
      <c r="E74" s="38">
        <f>C74*(1+D74)</f>
        <v>2.4859999999999998</v>
      </c>
      <c r="F74" s="15" t="s">
        <v>8</v>
      </c>
      <c r="G74" s="26"/>
      <c r="H74" s="25"/>
      <c r="I74" s="25">
        <f>G74*M$6</f>
        <v>0</v>
      </c>
      <c r="J74" s="24">
        <f>E74*G74</f>
        <v>0</v>
      </c>
      <c r="K74" s="23">
        <f>H74*E74</f>
        <v>0</v>
      </c>
      <c r="L74" s="41">
        <f>I74*E74</f>
        <v>0</v>
      </c>
      <c r="M74" s="21">
        <f>H74+I74</f>
        <v>0</v>
      </c>
      <c r="N74" s="20">
        <f>M74*E74</f>
        <v>0</v>
      </c>
    </row>
    <row r="75" spans="1:14" ht="15.75" customHeight="1" thickBot="1" x14ac:dyDescent="0.35">
      <c r="A75" s="48"/>
      <c r="B75" s="47"/>
      <c r="C75" s="43"/>
      <c r="D75" s="42"/>
      <c r="E75" s="38"/>
      <c r="F75" s="15"/>
      <c r="G75" s="26"/>
      <c r="H75" s="25"/>
      <c r="I75" s="25"/>
      <c r="J75" s="24"/>
      <c r="K75" s="23"/>
      <c r="L75" s="41"/>
      <c r="M75" s="21"/>
      <c r="N75" s="20"/>
    </row>
    <row r="76" spans="1:14" ht="16.2" thickBot="1" x14ac:dyDescent="0.35">
      <c r="A76" s="73" t="s">
        <v>133</v>
      </c>
      <c r="B76" s="74"/>
      <c r="C76" s="27"/>
      <c r="D76" s="16"/>
      <c r="E76" s="38"/>
      <c r="F76" s="15"/>
      <c r="G76" s="26"/>
      <c r="H76" s="25"/>
      <c r="I76" s="25"/>
      <c r="J76" s="24"/>
      <c r="K76" s="23"/>
      <c r="L76" s="22"/>
      <c r="M76" s="21"/>
      <c r="N76" s="20"/>
    </row>
    <row r="77" spans="1:14" x14ac:dyDescent="0.3">
      <c r="A77" s="77" t="s">
        <v>233</v>
      </c>
      <c r="B77" s="78"/>
      <c r="C77" s="43"/>
      <c r="D77" s="42"/>
      <c r="E77" s="38"/>
      <c r="F77" s="15"/>
      <c r="G77" s="26"/>
      <c r="H77" s="25"/>
      <c r="I77" s="25"/>
      <c r="J77" s="24"/>
      <c r="K77" s="23"/>
      <c r="L77" s="41"/>
      <c r="M77" s="21"/>
      <c r="N77" s="20"/>
    </row>
    <row r="78" spans="1:14" ht="15.75" customHeight="1" x14ac:dyDescent="0.3">
      <c r="A78" s="45">
        <v>1</v>
      </c>
      <c r="B78" s="44" t="s">
        <v>135</v>
      </c>
      <c r="C78" s="43">
        <v>137.99</v>
      </c>
      <c r="D78" s="42">
        <v>0.1</v>
      </c>
      <c r="E78" s="38">
        <f>C78*(1+D78)</f>
        <v>151.78900000000002</v>
      </c>
      <c r="F78" s="15" t="s">
        <v>8</v>
      </c>
      <c r="G78" s="26"/>
      <c r="H78" s="25"/>
      <c r="I78" s="25">
        <f>G78*M$6</f>
        <v>0</v>
      </c>
      <c r="J78" s="24">
        <f>E78*G78</f>
        <v>0</v>
      </c>
      <c r="K78" s="23">
        <f>H78*E78</f>
        <v>0</v>
      </c>
      <c r="L78" s="41">
        <f>I78*E78</f>
        <v>0</v>
      </c>
      <c r="M78" s="21">
        <f>H78+I78</f>
        <v>0</v>
      </c>
      <c r="N78" s="20">
        <f>M78*E78</f>
        <v>0</v>
      </c>
    </row>
    <row r="79" spans="1:14" ht="15.75" customHeight="1" x14ac:dyDescent="0.3">
      <c r="A79" s="45">
        <v>2</v>
      </c>
      <c r="B79" s="44" t="s">
        <v>136</v>
      </c>
      <c r="C79" s="43">
        <v>80.56</v>
      </c>
      <c r="D79" s="42">
        <v>0.1</v>
      </c>
      <c r="E79" s="38">
        <f>C79*(1+D79)</f>
        <v>88.616000000000014</v>
      </c>
      <c r="F79" s="15" t="s">
        <v>8</v>
      </c>
      <c r="G79" s="26"/>
      <c r="H79" s="25"/>
      <c r="I79" s="25">
        <f>G79*M$6</f>
        <v>0</v>
      </c>
      <c r="J79" s="24">
        <f>E79*G79</f>
        <v>0</v>
      </c>
      <c r="K79" s="23">
        <f>H79*E79</f>
        <v>0</v>
      </c>
      <c r="L79" s="41">
        <f>I79*E79</f>
        <v>0</v>
      </c>
      <c r="M79" s="21">
        <f>H79+I79</f>
        <v>0</v>
      </c>
      <c r="N79" s="20">
        <f>M79*E79</f>
        <v>0</v>
      </c>
    </row>
    <row r="80" spans="1:14" ht="15.75" customHeight="1" thickBot="1" x14ac:dyDescent="0.35">
      <c r="A80" s="48"/>
      <c r="B80" s="47"/>
      <c r="C80" s="43"/>
      <c r="D80" s="42"/>
      <c r="E80" s="38"/>
      <c r="F80" s="15"/>
      <c r="G80" s="26"/>
      <c r="H80" s="25"/>
      <c r="I80" s="25"/>
      <c r="J80" s="24"/>
      <c r="K80" s="23"/>
      <c r="L80" s="41"/>
      <c r="M80" s="21"/>
      <c r="N80" s="20"/>
    </row>
    <row r="81" spans="1:14" ht="16.2" thickBot="1" x14ac:dyDescent="0.35">
      <c r="A81" s="69" t="s">
        <v>134</v>
      </c>
      <c r="B81" s="70"/>
      <c r="C81" s="46"/>
      <c r="D81" s="16"/>
      <c r="E81" s="38"/>
      <c r="F81" s="15"/>
      <c r="G81" s="26"/>
      <c r="H81" s="25"/>
      <c r="I81" s="25"/>
      <c r="J81" s="24"/>
      <c r="K81" s="23"/>
      <c r="L81" s="22"/>
      <c r="M81" s="21"/>
      <c r="N81" s="20"/>
    </row>
    <row r="82" spans="1:14" ht="16.2" thickBot="1" x14ac:dyDescent="0.35">
      <c r="A82" s="69" t="s">
        <v>7</v>
      </c>
      <c r="B82" s="70"/>
      <c r="C82" s="46"/>
      <c r="D82" s="16"/>
      <c r="E82" s="38"/>
      <c r="F82" s="15"/>
      <c r="G82" s="26"/>
      <c r="H82" s="25"/>
      <c r="I82" s="25"/>
      <c r="J82" s="24"/>
      <c r="K82" s="23"/>
      <c r="L82" s="22"/>
      <c r="M82" s="21"/>
      <c r="N82" s="20"/>
    </row>
    <row r="83" spans="1:14" ht="15.75" customHeight="1" x14ac:dyDescent="0.3">
      <c r="A83" s="45">
        <v>1</v>
      </c>
      <c r="B83" s="44" t="s">
        <v>137</v>
      </c>
      <c r="C83" s="43">
        <v>26</v>
      </c>
      <c r="D83" s="42">
        <v>0</v>
      </c>
      <c r="E83" s="38">
        <f>C83*(1+D83)</f>
        <v>26</v>
      </c>
      <c r="F83" s="15" t="s">
        <v>6</v>
      </c>
      <c r="G83" s="26"/>
      <c r="H83" s="25"/>
      <c r="I83" s="25">
        <f>G83*M$6</f>
        <v>0</v>
      </c>
      <c r="J83" s="24">
        <f>E83*G83</f>
        <v>0</v>
      </c>
      <c r="K83" s="23">
        <f>H83*E83</f>
        <v>0</v>
      </c>
      <c r="L83" s="41">
        <f>I83*E83</f>
        <v>0</v>
      </c>
      <c r="M83" s="21">
        <f>H83+I83</f>
        <v>0</v>
      </c>
      <c r="N83" s="20">
        <f>M83*E83</f>
        <v>0</v>
      </c>
    </row>
    <row r="84" spans="1:14" ht="15.75" customHeight="1" x14ac:dyDescent="0.3">
      <c r="A84" s="45">
        <v>2</v>
      </c>
      <c r="B84" s="44" t="s">
        <v>138</v>
      </c>
      <c r="C84" s="43">
        <v>6</v>
      </c>
      <c r="D84" s="42">
        <v>0</v>
      </c>
      <c r="E84" s="38">
        <f>C84*(1+D84)</f>
        <v>6</v>
      </c>
      <c r="F84" s="15" t="s">
        <v>6</v>
      </c>
      <c r="G84" s="26"/>
      <c r="H84" s="25"/>
      <c r="I84" s="25">
        <f>G84*M$6</f>
        <v>0</v>
      </c>
      <c r="J84" s="24">
        <f>E84*G84</f>
        <v>0</v>
      </c>
      <c r="K84" s="23">
        <f>H84*E84</f>
        <v>0</v>
      </c>
      <c r="L84" s="41">
        <f>I84*E84</f>
        <v>0</v>
      </c>
      <c r="M84" s="21">
        <f>H84+I84</f>
        <v>0</v>
      </c>
      <c r="N84" s="20">
        <f>M84*E84</f>
        <v>0</v>
      </c>
    </row>
    <row r="85" spans="1:14" ht="15.75" customHeight="1" thickBot="1" x14ac:dyDescent="0.35">
      <c r="A85" s="48"/>
      <c r="B85" s="47"/>
      <c r="C85" s="43"/>
      <c r="D85" s="42"/>
      <c r="E85" s="38"/>
      <c r="F85" s="15"/>
      <c r="G85" s="26"/>
      <c r="H85" s="25"/>
      <c r="I85" s="25"/>
      <c r="J85" s="24"/>
      <c r="K85" s="23"/>
      <c r="L85" s="41"/>
      <c r="M85" s="21"/>
      <c r="N85" s="20"/>
    </row>
    <row r="86" spans="1:14" ht="16.2" thickBot="1" x14ac:dyDescent="0.35">
      <c r="A86" s="69" t="s">
        <v>26</v>
      </c>
      <c r="B86" s="70"/>
      <c r="C86" s="46"/>
      <c r="D86" s="16"/>
      <c r="E86" s="38"/>
      <c r="F86" s="15"/>
      <c r="G86" s="26"/>
      <c r="H86" s="25"/>
      <c r="I86" s="25"/>
      <c r="J86" s="24"/>
      <c r="K86" s="23"/>
      <c r="L86" s="22"/>
      <c r="M86" s="21"/>
      <c r="N86" s="20"/>
    </row>
    <row r="87" spans="1:14" ht="15.75" customHeight="1" x14ac:dyDescent="0.3">
      <c r="A87" s="45">
        <v>1</v>
      </c>
      <c r="B87" s="44" t="s">
        <v>139</v>
      </c>
      <c r="C87" s="43">
        <v>10</v>
      </c>
      <c r="D87" s="42">
        <v>0</v>
      </c>
      <c r="E87" s="38">
        <f>C87*(1+D87)</f>
        <v>10</v>
      </c>
      <c r="F87" s="15" t="s">
        <v>6</v>
      </c>
      <c r="G87" s="26"/>
      <c r="H87" s="25"/>
      <c r="I87" s="25">
        <f>G87*M$6</f>
        <v>0</v>
      </c>
      <c r="J87" s="24">
        <f>E87*G87</f>
        <v>0</v>
      </c>
      <c r="K87" s="23">
        <f>H87*E87</f>
        <v>0</v>
      </c>
      <c r="L87" s="41">
        <f>I87*E87</f>
        <v>0</v>
      </c>
      <c r="M87" s="21">
        <f>H87+I87</f>
        <v>0</v>
      </c>
      <c r="N87" s="20">
        <f>M87*E87</f>
        <v>0</v>
      </c>
    </row>
    <row r="88" spans="1:14" ht="15.75" customHeight="1" thickBot="1" x14ac:dyDescent="0.35">
      <c r="A88" s="48"/>
      <c r="B88" s="47"/>
      <c r="C88" s="43"/>
      <c r="D88" s="42"/>
      <c r="E88" s="38"/>
      <c r="F88" s="15"/>
      <c r="G88" s="26"/>
      <c r="H88" s="25"/>
      <c r="I88" s="25"/>
      <c r="J88" s="24"/>
      <c r="K88" s="23"/>
      <c r="L88" s="41"/>
      <c r="M88" s="21"/>
      <c r="N88" s="20"/>
    </row>
    <row r="89" spans="1:14" ht="16.2" thickBot="1" x14ac:dyDescent="0.35">
      <c r="A89" s="69" t="s">
        <v>29</v>
      </c>
      <c r="B89" s="70"/>
      <c r="C89" s="46"/>
      <c r="D89" s="16"/>
      <c r="E89" s="38"/>
      <c r="F89" s="15"/>
      <c r="G89" s="26"/>
      <c r="H89" s="25"/>
      <c r="I89" s="25"/>
      <c r="J89" s="24"/>
      <c r="K89" s="23"/>
      <c r="L89" s="22"/>
      <c r="M89" s="21"/>
      <c r="N89" s="20"/>
    </row>
    <row r="90" spans="1:14" ht="15.75" customHeight="1" x14ac:dyDescent="0.3">
      <c r="A90" s="45">
        <v>1</v>
      </c>
      <c r="B90" s="44" t="s">
        <v>140</v>
      </c>
      <c r="C90" s="43">
        <v>1</v>
      </c>
      <c r="D90" s="42">
        <v>0</v>
      </c>
      <c r="E90" s="38">
        <f>C90*(1+D90)</f>
        <v>1</v>
      </c>
      <c r="F90" s="15" t="s">
        <v>6</v>
      </c>
      <c r="G90" s="26"/>
      <c r="H90" s="25"/>
      <c r="I90" s="25">
        <f>G90*M$6</f>
        <v>0</v>
      </c>
      <c r="J90" s="24">
        <f>E90*G90</f>
        <v>0</v>
      </c>
      <c r="K90" s="23">
        <f>H90*E90</f>
        <v>0</v>
      </c>
      <c r="L90" s="41">
        <f>I90*E90</f>
        <v>0</v>
      </c>
      <c r="M90" s="21">
        <f>H90+I90</f>
        <v>0</v>
      </c>
      <c r="N90" s="20">
        <f>M90*E90</f>
        <v>0</v>
      </c>
    </row>
    <row r="91" spans="1:14" ht="15.75" customHeight="1" thickBot="1" x14ac:dyDescent="0.35">
      <c r="A91" s="48"/>
      <c r="B91" s="47"/>
      <c r="C91" s="43"/>
      <c r="D91" s="42"/>
      <c r="E91" s="38"/>
      <c r="F91" s="15"/>
      <c r="G91" s="26"/>
      <c r="H91" s="25"/>
      <c r="I91" s="25"/>
      <c r="J91" s="24"/>
      <c r="K91" s="23"/>
      <c r="L91" s="41"/>
      <c r="M91" s="21"/>
      <c r="N91" s="20"/>
    </row>
    <row r="92" spans="1:14" ht="16.2" thickBot="1" x14ac:dyDescent="0.35">
      <c r="A92" s="73" t="s">
        <v>141</v>
      </c>
      <c r="B92" s="74"/>
      <c r="C92" s="27"/>
      <c r="D92" s="16"/>
      <c r="E92" s="38"/>
      <c r="F92" s="15"/>
      <c r="G92" s="26"/>
      <c r="H92" s="25"/>
      <c r="I92" s="25"/>
      <c r="J92" s="24"/>
      <c r="K92" s="23"/>
      <c r="L92" s="22"/>
      <c r="M92" s="21"/>
      <c r="N92" s="20"/>
    </row>
    <row r="93" spans="1:14" s="59" customFormat="1" ht="40.200000000000003" customHeight="1" x14ac:dyDescent="0.3">
      <c r="A93" s="75" t="s">
        <v>229</v>
      </c>
      <c r="B93" s="76"/>
      <c r="C93" s="43"/>
      <c r="D93" s="57"/>
      <c r="E93" s="12"/>
      <c r="F93" s="27"/>
      <c r="G93" s="26"/>
      <c r="H93" s="25"/>
      <c r="I93" s="25"/>
      <c r="J93" s="24"/>
      <c r="K93" s="23"/>
      <c r="L93" s="41"/>
      <c r="M93" s="21"/>
      <c r="N93" s="20"/>
    </row>
    <row r="94" spans="1:14" ht="15.75" customHeight="1" x14ac:dyDescent="0.3">
      <c r="A94" s="45">
        <v>1</v>
      </c>
      <c r="B94" s="44" t="s">
        <v>144</v>
      </c>
      <c r="C94" s="43">
        <v>86.91</v>
      </c>
      <c r="D94" s="42">
        <v>0.1</v>
      </c>
      <c r="E94" s="38">
        <f>C94*(1+D94)</f>
        <v>95.600999999999999</v>
      </c>
      <c r="F94" s="15" t="s">
        <v>8</v>
      </c>
      <c r="G94" s="26"/>
      <c r="H94" s="25"/>
      <c r="I94" s="25">
        <f>G94*M$6</f>
        <v>0</v>
      </c>
      <c r="J94" s="24">
        <f>E94*G94</f>
        <v>0</v>
      </c>
      <c r="K94" s="23">
        <f>H94*E94</f>
        <v>0</v>
      </c>
      <c r="L94" s="41">
        <f>I94*E94</f>
        <v>0</v>
      </c>
      <c r="M94" s="21">
        <f>H94+I94</f>
        <v>0</v>
      </c>
      <c r="N94" s="20">
        <f>M94*E94</f>
        <v>0</v>
      </c>
    </row>
    <row r="95" spans="1:14" ht="15.75" customHeight="1" thickBot="1" x14ac:dyDescent="0.35">
      <c r="A95" s="48"/>
      <c r="B95" s="47"/>
      <c r="C95" s="43"/>
      <c r="D95" s="42"/>
      <c r="E95" s="38"/>
      <c r="F95" s="15"/>
      <c r="G95" s="26"/>
      <c r="H95" s="25"/>
      <c r="I95" s="25"/>
      <c r="J95" s="24"/>
      <c r="K95" s="23"/>
      <c r="L95" s="41"/>
      <c r="M95" s="21"/>
      <c r="N95" s="20"/>
    </row>
    <row r="96" spans="1:14" ht="16.2" thickBot="1" x14ac:dyDescent="0.35">
      <c r="A96" s="73" t="s">
        <v>142</v>
      </c>
      <c r="B96" s="74"/>
      <c r="C96" s="27"/>
      <c r="D96" s="16"/>
      <c r="E96" s="38"/>
      <c r="F96" s="15"/>
      <c r="G96" s="26"/>
      <c r="H96" s="25"/>
      <c r="I96" s="25"/>
      <c r="J96" s="24"/>
      <c r="K96" s="23"/>
      <c r="L96" s="22"/>
      <c r="M96" s="21"/>
      <c r="N96" s="20"/>
    </row>
    <row r="97" spans="1:14" x14ac:dyDescent="0.3">
      <c r="A97" s="77" t="s">
        <v>233</v>
      </c>
      <c r="B97" s="78"/>
      <c r="C97" s="43"/>
      <c r="D97" s="42"/>
      <c r="E97" s="38"/>
      <c r="F97" s="15"/>
      <c r="G97" s="26"/>
      <c r="H97" s="25"/>
      <c r="I97" s="25"/>
      <c r="J97" s="24"/>
      <c r="K97" s="23"/>
      <c r="L97" s="41"/>
      <c r="M97" s="21"/>
      <c r="N97" s="20"/>
    </row>
    <row r="98" spans="1:14" ht="15.75" customHeight="1" x14ac:dyDescent="0.3">
      <c r="A98" s="45">
        <v>1</v>
      </c>
      <c r="B98" s="44" t="s">
        <v>144</v>
      </c>
      <c r="C98" s="43">
        <v>86.91</v>
      </c>
      <c r="D98" s="42">
        <v>0.1</v>
      </c>
      <c r="E98" s="38">
        <f>C98*(1+D98)</f>
        <v>95.600999999999999</v>
      </c>
      <c r="F98" s="15" t="s">
        <v>8</v>
      </c>
      <c r="G98" s="26"/>
      <c r="H98" s="25"/>
      <c r="I98" s="25">
        <f>G98*M$6</f>
        <v>0</v>
      </c>
      <c r="J98" s="24">
        <f>E98*G98</f>
        <v>0</v>
      </c>
      <c r="K98" s="23">
        <f>H98*E98</f>
        <v>0</v>
      </c>
      <c r="L98" s="41">
        <f>I98*E98</f>
        <v>0</v>
      </c>
      <c r="M98" s="21">
        <f>H98+I98</f>
        <v>0</v>
      </c>
      <c r="N98" s="20">
        <f>M98*E98</f>
        <v>0</v>
      </c>
    </row>
    <row r="99" spans="1:14" ht="15.75" customHeight="1" thickBot="1" x14ac:dyDescent="0.35">
      <c r="A99" s="48"/>
      <c r="B99" s="47"/>
      <c r="C99" s="43"/>
      <c r="D99" s="42"/>
      <c r="E99" s="38"/>
      <c r="F99" s="15"/>
      <c r="G99" s="26"/>
      <c r="H99" s="25"/>
      <c r="I99" s="25"/>
      <c r="J99" s="24"/>
      <c r="K99" s="23"/>
      <c r="L99" s="41"/>
      <c r="M99" s="21"/>
      <c r="N99" s="20"/>
    </row>
    <row r="100" spans="1:14" ht="16.2" thickBot="1" x14ac:dyDescent="0.35">
      <c r="A100" s="69" t="s">
        <v>143</v>
      </c>
      <c r="B100" s="70"/>
      <c r="C100" s="46"/>
      <c r="D100" s="16"/>
      <c r="E100" s="38"/>
      <c r="F100" s="15"/>
      <c r="G100" s="26"/>
      <c r="H100" s="25"/>
      <c r="I100" s="25"/>
      <c r="J100" s="24"/>
      <c r="K100" s="23"/>
      <c r="L100" s="22"/>
      <c r="M100" s="21"/>
      <c r="N100" s="20"/>
    </row>
    <row r="101" spans="1:14" ht="16.2" thickBot="1" x14ac:dyDescent="0.35">
      <c r="A101" s="69" t="s">
        <v>7</v>
      </c>
      <c r="B101" s="70"/>
      <c r="C101" s="46"/>
      <c r="D101" s="16"/>
      <c r="E101" s="38"/>
      <c r="F101" s="15"/>
      <c r="G101" s="26"/>
      <c r="H101" s="25"/>
      <c r="I101" s="25"/>
      <c r="J101" s="24"/>
      <c r="K101" s="23"/>
      <c r="L101" s="22"/>
      <c r="M101" s="21"/>
      <c r="N101" s="20"/>
    </row>
    <row r="102" spans="1:14" ht="15.75" customHeight="1" x14ac:dyDescent="0.3">
      <c r="A102" s="45">
        <v>1</v>
      </c>
      <c r="B102" s="44" t="s">
        <v>145</v>
      </c>
      <c r="C102" s="43">
        <v>6</v>
      </c>
      <c r="D102" s="42">
        <v>0</v>
      </c>
      <c r="E102" s="38">
        <f>C102*(1+D102)</f>
        <v>6</v>
      </c>
      <c r="F102" s="15" t="s">
        <v>6</v>
      </c>
      <c r="G102" s="26"/>
      <c r="H102" s="25"/>
      <c r="I102" s="25">
        <f>G102*M$6</f>
        <v>0</v>
      </c>
      <c r="J102" s="24">
        <f>E102*G102</f>
        <v>0</v>
      </c>
      <c r="K102" s="23">
        <f>H102*E102</f>
        <v>0</v>
      </c>
      <c r="L102" s="41">
        <f>I102*E102</f>
        <v>0</v>
      </c>
      <c r="M102" s="21">
        <f>H102+I102</f>
        <v>0</v>
      </c>
      <c r="N102" s="20">
        <f>M102*E102</f>
        <v>0</v>
      </c>
    </row>
    <row r="103" spans="1:14" ht="15.75" customHeight="1" thickBot="1" x14ac:dyDescent="0.35">
      <c r="A103" s="48"/>
      <c r="B103" s="47"/>
      <c r="C103" s="43"/>
      <c r="D103" s="42"/>
      <c r="E103" s="38"/>
      <c r="F103" s="15"/>
      <c r="G103" s="26"/>
      <c r="H103" s="25"/>
      <c r="I103" s="25"/>
      <c r="J103" s="24"/>
      <c r="K103" s="23"/>
      <c r="L103" s="41"/>
      <c r="M103" s="21"/>
      <c r="N103" s="20"/>
    </row>
    <row r="104" spans="1:14" ht="16.2" thickBot="1" x14ac:dyDescent="0.35">
      <c r="A104" s="69" t="s">
        <v>26</v>
      </c>
      <c r="B104" s="70"/>
      <c r="C104" s="46"/>
      <c r="D104" s="16"/>
      <c r="E104" s="38"/>
      <c r="F104" s="15"/>
      <c r="G104" s="26"/>
      <c r="H104" s="25"/>
      <c r="I104" s="25"/>
      <c r="J104" s="24"/>
      <c r="K104" s="23"/>
      <c r="L104" s="22"/>
      <c r="M104" s="21"/>
      <c r="N104" s="20"/>
    </row>
    <row r="105" spans="1:14" ht="15.75" customHeight="1" x14ac:dyDescent="0.3">
      <c r="A105" s="45">
        <v>1</v>
      </c>
      <c r="B105" s="44" t="s">
        <v>146</v>
      </c>
      <c r="C105" s="43">
        <v>1</v>
      </c>
      <c r="D105" s="42">
        <v>0</v>
      </c>
      <c r="E105" s="38">
        <f>C105*(1+D105)</f>
        <v>1</v>
      </c>
      <c r="F105" s="15" t="s">
        <v>6</v>
      </c>
      <c r="G105" s="26"/>
      <c r="H105" s="25"/>
      <c r="I105" s="25">
        <f>G105*M$6</f>
        <v>0</v>
      </c>
      <c r="J105" s="24">
        <f>E105*G105</f>
        <v>0</v>
      </c>
      <c r="K105" s="23">
        <f>H105*E105</f>
        <v>0</v>
      </c>
      <c r="L105" s="41">
        <f>I105*E105</f>
        <v>0</v>
      </c>
      <c r="M105" s="21">
        <f>H105+I105</f>
        <v>0</v>
      </c>
      <c r="N105" s="20">
        <f>M105*E105</f>
        <v>0</v>
      </c>
    </row>
    <row r="106" spans="1:14" ht="15.75" customHeight="1" thickBot="1" x14ac:dyDescent="0.35">
      <c r="A106" s="48"/>
      <c r="B106" s="47"/>
      <c r="C106" s="43"/>
      <c r="D106" s="42"/>
      <c r="E106" s="38"/>
      <c r="F106" s="15"/>
      <c r="G106" s="26"/>
      <c r="H106" s="25"/>
      <c r="I106" s="25"/>
      <c r="J106" s="24"/>
      <c r="K106" s="23"/>
      <c r="L106" s="41"/>
      <c r="M106" s="21"/>
      <c r="N106" s="20"/>
    </row>
    <row r="107" spans="1:14" ht="16.2" thickBot="1" x14ac:dyDescent="0.35">
      <c r="A107" s="73" t="s">
        <v>104</v>
      </c>
      <c r="B107" s="74"/>
      <c r="C107" s="27"/>
      <c r="D107" s="16"/>
      <c r="E107" s="38"/>
      <c r="F107" s="15"/>
      <c r="G107" s="26"/>
      <c r="H107" s="25"/>
      <c r="I107" s="25"/>
      <c r="J107" s="24"/>
      <c r="K107" s="23"/>
      <c r="L107" s="22"/>
      <c r="M107" s="21"/>
      <c r="N107" s="20"/>
    </row>
    <row r="108" spans="1:14" s="59" customFormat="1" x14ac:dyDescent="0.3">
      <c r="A108" s="75" t="s">
        <v>231</v>
      </c>
      <c r="B108" s="76"/>
      <c r="C108" s="43"/>
      <c r="D108" s="57"/>
      <c r="E108" s="12"/>
      <c r="F108" s="27"/>
      <c r="G108" s="26"/>
      <c r="H108" s="25"/>
      <c r="I108" s="25"/>
      <c r="J108" s="24"/>
      <c r="K108" s="23"/>
      <c r="L108" s="41"/>
      <c r="M108" s="21"/>
      <c r="N108" s="20"/>
    </row>
    <row r="109" spans="1:14" ht="15.75" customHeight="1" x14ac:dyDescent="0.3">
      <c r="A109" s="45">
        <v>1</v>
      </c>
      <c r="B109" s="44" t="s">
        <v>106</v>
      </c>
      <c r="C109" s="43">
        <v>66.66</v>
      </c>
      <c r="D109" s="42">
        <v>0.1</v>
      </c>
      <c r="E109" s="38">
        <f>C109*(1+D109)</f>
        <v>73.326000000000008</v>
      </c>
      <c r="F109" s="15" t="s">
        <v>8</v>
      </c>
      <c r="G109" s="26"/>
      <c r="H109" s="25"/>
      <c r="I109" s="25">
        <f>G109*M$6</f>
        <v>0</v>
      </c>
      <c r="J109" s="24">
        <f>E109*G109</f>
        <v>0</v>
      </c>
      <c r="K109" s="23">
        <f>H109*E109</f>
        <v>0</v>
      </c>
      <c r="L109" s="41">
        <f>I109*E109</f>
        <v>0</v>
      </c>
      <c r="M109" s="21">
        <f>H109+I109</f>
        <v>0</v>
      </c>
      <c r="N109" s="20">
        <f>M109*E109</f>
        <v>0</v>
      </c>
    </row>
    <row r="110" spans="1:14" ht="15.75" customHeight="1" thickBot="1" x14ac:dyDescent="0.35">
      <c r="A110" s="48"/>
      <c r="B110" s="47"/>
      <c r="C110" s="43"/>
      <c r="D110" s="42"/>
      <c r="E110" s="38"/>
      <c r="F110" s="15"/>
      <c r="G110" s="26"/>
      <c r="H110" s="25"/>
      <c r="I110" s="25"/>
      <c r="J110" s="24"/>
      <c r="K110" s="23"/>
      <c r="L110" s="41"/>
      <c r="M110" s="21"/>
      <c r="N110" s="20"/>
    </row>
    <row r="111" spans="1:14" ht="16.2" thickBot="1" x14ac:dyDescent="0.35">
      <c r="A111" s="69" t="s">
        <v>103</v>
      </c>
      <c r="B111" s="70"/>
      <c r="C111" s="46"/>
      <c r="D111" s="16"/>
      <c r="E111" s="38"/>
      <c r="F111" s="15"/>
      <c r="G111" s="26"/>
      <c r="H111" s="25"/>
      <c r="I111" s="25"/>
      <c r="J111" s="24"/>
      <c r="K111" s="23"/>
      <c r="L111" s="22"/>
      <c r="M111" s="21"/>
      <c r="N111" s="20"/>
    </row>
    <row r="112" spans="1:14" ht="16.2" thickBot="1" x14ac:dyDescent="0.35">
      <c r="A112" s="69" t="s">
        <v>7</v>
      </c>
      <c r="B112" s="70"/>
      <c r="C112" s="46"/>
      <c r="D112" s="16"/>
      <c r="E112" s="38"/>
      <c r="F112" s="15"/>
      <c r="G112" s="26"/>
      <c r="H112" s="25"/>
      <c r="I112" s="25"/>
      <c r="J112" s="24"/>
      <c r="K112" s="23"/>
      <c r="L112" s="22"/>
      <c r="M112" s="21"/>
      <c r="N112" s="20"/>
    </row>
    <row r="113" spans="1:14" ht="15.75" customHeight="1" x14ac:dyDescent="0.3">
      <c r="A113" s="45">
        <v>1</v>
      </c>
      <c r="B113" s="44" t="s">
        <v>105</v>
      </c>
      <c r="C113" s="43">
        <v>6</v>
      </c>
      <c r="D113" s="42">
        <v>0</v>
      </c>
      <c r="E113" s="38">
        <f>C113*(1+D113)</f>
        <v>6</v>
      </c>
      <c r="F113" s="15" t="s">
        <v>6</v>
      </c>
      <c r="G113" s="26"/>
      <c r="H113" s="25"/>
      <c r="I113" s="25">
        <f>G113*M$6</f>
        <v>0</v>
      </c>
      <c r="J113" s="24">
        <f>E113*G113</f>
        <v>0</v>
      </c>
      <c r="K113" s="23">
        <f>H113*E113</f>
        <v>0</v>
      </c>
      <c r="L113" s="41">
        <f>I113*E113</f>
        <v>0</v>
      </c>
      <c r="M113" s="21">
        <f>H113+I113</f>
        <v>0</v>
      </c>
      <c r="N113" s="20">
        <f>M113*E113</f>
        <v>0</v>
      </c>
    </row>
    <row r="114" spans="1:14" ht="15.75" customHeight="1" thickBot="1" x14ac:dyDescent="0.35">
      <c r="A114" s="48"/>
      <c r="B114" s="47"/>
      <c r="C114" s="43"/>
      <c r="D114" s="42"/>
      <c r="E114" s="38"/>
      <c r="F114" s="15"/>
      <c r="G114" s="26"/>
      <c r="H114" s="25"/>
      <c r="I114" s="25"/>
      <c r="J114" s="24"/>
      <c r="K114" s="23"/>
      <c r="L114" s="41"/>
      <c r="M114" s="21"/>
      <c r="N114" s="20"/>
    </row>
    <row r="115" spans="1:14" ht="16.2" thickBot="1" x14ac:dyDescent="0.35">
      <c r="A115" s="73" t="s">
        <v>102</v>
      </c>
      <c r="B115" s="74"/>
      <c r="C115" s="27"/>
      <c r="D115" s="16"/>
      <c r="E115" s="38"/>
      <c r="F115" s="15"/>
      <c r="G115" s="26"/>
      <c r="H115" s="25"/>
      <c r="I115" s="25"/>
      <c r="J115" s="24"/>
      <c r="K115" s="23"/>
      <c r="L115" s="22"/>
      <c r="M115" s="21"/>
      <c r="N115" s="20"/>
    </row>
    <row r="116" spans="1:14" s="59" customFormat="1" ht="43.2" customHeight="1" x14ac:dyDescent="0.3">
      <c r="A116" s="75" t="s">
        <v>229</v>
      </c>
      <c r="B116" s="76"/>
      <c r="C116" s="43"/>
      <c r="D116" s="57"/>
      <c r="E116" s="12"/>
      <c r="F116" s="27"/>
      <c r="G116" s="26"/>
      <c r="H116" s="25"/>
      <c r="I116" s="25"/>
      <c r="J116" s="24"/>
      <c r="K116" s="23"/>
      <c r="L116" s="41"/>
      <c r="M116" s="21"/>
      <c r="N116" s="20"/>
    </row>
    <row r="117" spans="1:14" ht="15.75" customHeight="1" x14ac:dyDescent="0.3">
      <c r="A117" s="45">
        <v>1</v>
      </c>
      <c r="B117" s="44" t="s">
        <v>106</v>
      </c>
      <c r="C117" s="43">
        <v>59.04</v>
      </c>
      <c r="D117" s="42">
        <v>0.1</v>
      </c>
      <c r="E117" s="38">
        <f>C117*(1+D117)</f>
        <v>64.944000000000003</v>
      </c>
      <c r="F117" s="15" t="s">
        <v>8</v>
      </c>
      <c r="G117" s="26"/>
      <c r="H117" s="25"/>
      <c r="I117" s="25">
        <f>G117*M$6</f>
        <v>0</v>
      </c>
      <c r="J117" s="24">
        <f>E117*G117</f>
        <v>0</v>
      </c>
      <c r="K117" s="23">
        <f>H117*E117</f>
        <v>0</v>
      </c>
      <c r="L117" s="41">
        <f>I117*E117</f>
        <v>0</v>
      </c>
      <c r="M117" s="21">
        <f>H117+I117</f>
        <v>0</v>
      </c>
      <c r="N117" s="20">
        <f>M117*E117</f>
        <v>0</v>
      </c>
    </row>
    <row r="118" spans="1:14" ht="15.75" customHeight="1" thickBot="1" x14ac:dyDescent="0.35">
      <c r="A118" s="48"/>
      <c r="B118" s="47"/>
      <c r="C118" s="43"/>
      <c r="D118" s="42"/>
      <c r="E118" s="38"/>
      <c r="F118" s="15"/>
      <c r="G118" s="26"/>
      <c r="H118" s="25"/>
      <c r="I118" s="25"/>
      <c r="J118" s="24"/>
      <c r="K118" s="23"/>
      <c r="L118" s="41"/>
      <c r="M118" s="21"/>
      <c r="N118" s="20"/>
    </row>
    <row r="119" spans="1:14" ht="16.2" thickBot="1" x14ac:dyDescent="0.35">
      <c r="A119" s="69" t="s">
        <v>103</v>
      </c>
      <c r="B119" s="70"/>
      <c r="C119" s="46"/>
      <c r="D119" s="16"/>
      <c r="E119" s="38"/>
      <c r="F119" s="15"/>
      <c r="G119" s="26"/>
      <c r="H119" s="25"/>
      <c r="I119" s="25"/>
      <c r="J119" s="24"/>
      <c r="K119" s="23"/>
      <c r="L119" s="22"/>
      <c r="M119" s="21"/>
      <c r="N119" s="20"/>
    </row>
    <row r="120" spans="1:14" ht="16.2" thickBot="1" x14ac:dyDescent="0.35">
      <c r="A120" s="69" t="s">
        <v>7</v>
      </c>
      <c r="B120" s="70"/>
      <c r="C120" s="46"/>
      <c r="D120" s="16"/>
      <c r="E120" s="38"/>
      <c r="F120" s="15"/>
      <c r="G120" s="26"/>
      <c r="H120" s="25"/>
      <c r="I120" s="25"/>
      <c r="J120" s="24"/>
      <c r="K120" s="23"/>
      <c r="L120" s="22"/>
      <c r="M120" s="21"/>
      <c r="N120" s="20"/>
    </row>
    <row r="121" spans="1:14" ht="15.75" customHeight="1" x14ac:dyDescent="0.3">
      <c r="A121" s="45">
        <v>1</v>
      </c>
      <c r="B121" s="44" t="s">
        <v>107</v>
      </c>
      <c r="C121" s="43">
        <v>3</v>
      </c>
      <c r="D121" s="42">
        <v>0</v>
      </c>
      <c r="E121" s="38">
        <f>C121*(1+D121)</f>
        <v>3</v>
      </c>
      <c r="F121" s="15" t="s">
        <v>6</v>
      </c>
      <c r="G121" s="26"/>
      <c r="H121" s="25"/>
      <c r="I121" s="25">
        <f>G121*M$6</f>
        <v>0</v>
      </c>
      <c r="J121" s="24">
        <f>E121*G121</f>
        <v>0</v>
      </c>
      <c r="K121" s="23">
        <f>H121*E121</f>
        <v>0</v>
      </c>
      <c r="L121" s="41">
        <f>I121*E121</f>
        <v>0</v>
      </c>
      <c r="M121" s="21">
        <f>H121+I121</f>
        <v>0</v>
      </c>
      <c r="N121" s="20">
        <f>M121*E121</f>
        <v>0</v>
      </c>
    </row>
    <row r="122" spans="1:14" ht="15.75" customHeight="1" x14ac:dyDescent="0.3">
      <c r="A122" s="45">
        <v>2</v>
      </c>
      <c r="B122" s="44" t="s">
        <v>105</v>
      </c>
      <c r="C122" s="43">
        <v>6</v>
      </c>
      <c r="D122" s="42">
        <v>0</v>
      </c>
      <c r="E122" s="38">
        <f>C122*(1+D122)</f>
        <v>6</v>
      </c>
      <c r="F122" s="15" t="s">
        <v>6</v>
      </c>
      <c r="G122" s="26"/>
      <c r="H122" s="25"/>
      <c r="I122" s="25">
        <f>G122*M$6</f>
        <v>0</v>
      </c>
      <c r="J122" s="24">
        <f>E122*G122</f>
        <v>0</v>
      </c>
      <c r="K122" s="23">
        <f>H122*E122</f>
        <v>0</v>
      </c>
      <c r="L122" s="41">
        <f>I122*E122</f>
        <v>0</v>
      </c>
      <c r="M122" s="21">
        <f>H122+I122</f>
        <v>0</v>
      </c>
      <c r="N122" s="20">
        <f>M122*E122</f>
        <v>0</v>
      </c>
    </row>
    <row r="123" spans="1:14" ht="15.75" customHeight="1" thickBot="1" x14ac:dyDescent="0.35">
      <c r="A123" s="48"/>
      <c r="B123" s="47"/>
      <c r="C123" s="43"/>
      <c r="D123" s="42"/>
      <c r="E123" s="38"/>
      <c r="F123" s="15"/>
      <c r="G123" s="26"/>
      <c r="H123" s="25"/>
      <c r="I123" s="25"/>
      <c r="J123" s="24"/>
      <c r="K123" s="23"/>
      <c r="L123" s="41"/>
      <c r="M123" s="21"/>
      <c r="N123" s="20"/>
    </row>
    <row r="124" spans="1:14" ht="16.2" thickBot="1" x14ac:dyDescent="0.35">
      <c r="A124" s="69" t="s">
        <v>26</v>
      </c>
      <c r="B124" s="70"/>
      <c r="C124" s="46"/>
      <c r="D124" s="16"/>
      <c r="E124" s="38"/>
      <c r="F124" s="15"/>
      <c r="G124" s="26"/>
      <c r="H124" s="25"/>
      <c r="I124" s="25"/>
      <c r="J124" s="24"/>
      <c r="K124" s="23"/>
      <c r="L124" s="22"/>
      <c r="M124" s="21"/>
      <c r="N124" s="20"/>
    </row>
    <row r="125" spans="1:14" ht="15.75" customHeight="1" x14ac:dyDescent="0.3">
      <c r="A125" s="45">
        <v>1</v>
      </c>
      <c r="B125" s="44" t="s">
        <v>177</v>
      </c>
      <c r="C125" s="43">
        <v>6</v>
      </c>
      <c r="D125" s="42">
        <v>0</v>
      </c>
      <c r="E125" s="38">
        <f>C125*(1+D125)</f>
        <v>6</v>
      </c>
      <c r="F125" s="15" t="s">
        <v>6</v>
      </c>
      <c r="G125" s="26"/>
      <c r="H125" s="25"/>
      <c r="I125" s="25">
        <f>G125*M$6</f>
        <v>0</v>
      </c>
      <c r="J125" s="24">
        <f>E125*G125</f>
        <v>0</v>
      </c>
      <c r="K125" s="23">
        <f>H125*E125</f>
        <v>0</v>
      </c>
      <c r="L125" s="41">
        <f>I125*E125</f>
        <v>0</v>
      </c>
      <c r="M125" s="21">
        <f>H125+I125</f>
        <v>0</v>
      </c>
      <c r="N125" s="20">
        <f>M125*E125</f>
        <v>0</v>
      </c>
    </row>
    <row r="126" spans="1:14" ht="15.75" customHeight="1" thickBot="1" x14ac:dyDescent="0.35">
      <c r="A126" s="48"/>
      <c r="B126" s="47"/>
      <c r="C126" s="43"/>
      <c r="D126" s="42"/>
      <c r="E126" s="38"/>
      <c r="F126" s="15"/>
      <c r="G126" s="26"/>
      <c r="H126" s="25"/>
      <c r="I126" s="25"/>
      <c r="J126" s="24"/>
      <c r="K126" s="23"/>
      <c r="L126" s="41"/>
      <c r="M126" s="21"/>
      <c r="N126" s="20"/>
    </row>
    <row r="127" spans="1:14" ht="16.2" thickBot="1" x14ac:dyDescent="0.35">
      <c r="A127" s="73" t="s">
        <v>50</v>
      </c>
      <c r="B127" s="74"/>
      <c r="C127" s="27"/>
      <c r="D127" s="16"/>
      <c r="E127" s="38"/>
      <c r="F127" s="15"/>
      <c r="G127" s="26"/>
      <c r="H127" s="25"/>
      <c r="I127" s="25"/>
      <c r="J127" s="24"/>
      <c r="K127" s="23"/>
      <c r="L127" s="22"/>
      <c r="M127" s="21"/>
      <c r="N127" s="20"/>
    </row>
    <row r="128" spans="1:14" s="59" customFormat="1" ht="29.4" customHeight="1" x14ac:dyDescent="0.3">
      <c r="A128" s="75" t="s">
        <v>230</v>
      </c>
      <c r="B128" s="76"/>
      <c r="C128" s="43"/>
      <c r="D128" s="57"/>
      <c r="E128" s="12"/>
      <c r="F128" s="27"/>
      <c r="G128" s="26"/>
      <c r="H128" s="25"/>
      <c r="I128" s="25"/>
      <c r="J128" s="24"/>
      <c r="K128" s="23"/>
      <c r="L128" s="41"/>
      <c r="M128" s="21"/>
      <c r="N128" s="20"/>
    </row>
    <row r="129" spans="1:14" ht="15.75" customHeight="1" x14ac:dyDescent="0.3">
      <c r="A129" s="45">
        <v>1</v>
      </c>
      <c r="B129" s="44" t="s">
        <v>94</v>
      </c>
      <c r="C129" s="43">
        <v>40.53</v>
      </c>
      <c r="D129" s="42">
        <v>0.1</v>
      </c>
      <c r="E129" s="38">
        <f>C129*(1+D129)</f>
        <v>44.583000000000006</v>
      </c>
      <c r="F129" s="15" t="s">
        <v>8</v>
      </c>
      <c r="G129" s="26"/>
      <c r="H129" s="25"/>
      <c r="I129" s="25">
        <f>G129*M$6</f>
        <v>0</v>
      </c>
      <c r="J129" s="24">
        <f>E129*G129</f>
        <v>0</v>
      </c>
      <c r="K129" s="23">
        <f>H129*E129</f>
        <v>0</v>
      </c>
      <c r="L129" s="41">
        <f>I129*E129</f>
        <v>0</v>
      </c>
      <c r="M129" s="21">
        <f>H129+I129</f>
        <v>0</v>
      </c>
      <c r="N129" s="20">
        <f>M129*E129</f>
        <v>0</v>
      </c>
    </row>
    <row r="130" spans="1:14" ht="15.75" customHeight="1" x14ac:dyDescent="0.3">
      <c r="A130" s="45">
        <v>2</v>
      </c>
      <c r="B130" s="44" t="s">
        <v>52</v>
      </c>
      <c r="C130" s="43">
        <v>36.270000000000003</v>
      </c>
      <c r="D130" s="42">
        <v>0.1</v>
      </c>
      <c r="E130" s="38">
        <f>C130*(1+D130)</f>
        <v>39.897000000000006</v>
      </c>
      <c r="F130" s="15" t="s">
        <v>8</v>
      </c>
      <c r="G130" s="26"/>
      <c r="H130" s="25"/>
      <c r="I130" s="25">
        <f>G130*M$6</f>
        <v>0</v>
      </c>
      <c r="J130" s="24">
        <f>E130*G130</f>
        <v>0</v>
      </c>
      <c r="K130" s="23">
        <f>H130*E130</f>
        <v>0</v>
      </c>
      <c r="L130" s="41">
        <f>I130*E130</f>
        <v>0</v>
      </c>
      <c r="M130" s="21">
        <f>H130+I130</f>
        <v>0</v>
      </c>
      <c r="N130" s="20">
        <f>M130*E130</f>
        <v>0</v>
      </c>
    </row>
    <row r="131" spans="1:14" ht="15.75" customHeight="1" x14ac:dyDescent="0.3">
      <c r="A131" s="45">
        <v>3</v>
      </c>
      <c r="B131" s="44" t="s">
        <v>53</v>
      </c>
      <c r="C131" s="43">
        <v>154.22</v>
      </c>
      <c r="D131" s="42">
        <v>0.1</v>
      </c>
      <c r="E131" s="38">
        <f>C131*(1+D131)</f>
        <v>169.64200000000002</v>
      </c>
      <c r="F131" s="15" t="s">
        <v>8</v>
      </c>
      <c r="G131" s="26"/>
      <c r="H131" s="25"/>
      <c r="I131" s="25">
        <f>G131*M$6</f>
        <v>0</v>
      </c>
      <c r="J131" s="24">
        <f>E131*G131</f>
        <v>0</v>
      </c>
      <c r="K131" s="23">
        <f>H131*E131</f>
        <v>0</v>
      </c>
      <c r="L131" s="41">
        <f>I131*E131</f>
        <v>0</v>
      </c>
      <c r="M131" s="21">
        <f>H131+I131</f>
        <v>0</v>
      </c>
      <c r="N131" s="20">
        <f>M131*E131</f>
        <v>0</v>
      </c>
    </row>
    <row r="132" spans="1:14" ht="15.75" customHeight="1" thickBot="1" x14ac:dyDescent="0.35">
      <c r="A132" s="48"/>
      <c r="B132" s="47"/>
      <c r="C132" s="43"/>
      <c r="D132" s="42"/>
      <c r="E132" s="38"/>
      <c r="F132" s="15"/>
      <c r="G132" s="26"/>
      <c r="H132" s="25"/>
      <c r="I132" s="25"/>
      <c r="J132" s="24"/>
      <c r="K132" s="23"/>
      <c r="L132" s="41"/>
      <c r="M132" s="21"/>
      <c r="N132" s="20"/>
    </row>
    <row r="133" spans="1:14" ht="16.2" thickBot="1" x14ac:dyDescent="0.35">
      <c r="A133" s="69" t="s">
        <v>51</v>
      </c>
      <c r="B133" s="70"/>
      <c r="C133" s="46"/>
      <c r="D133" s="16"/>
      <c r="E133" s="38"/>
      <c r="F133" s="15"/>
      <c r="G133" s="26"/>
      <c r="H133" s="25"/>
      <c r="I133" s="25"/>
      <c r="J133" s="24"/>
      <c r="K133" s="23"/>
      <c r="L133" s="22"/>
      <c r="M133" s="21"/>
      <c r="N133" s="20"/>
    </row>
    <row r="134" spans="1:14" ht="16.2" thickBot="1" x14ac:dyDescent="0.35">
      <c r="A134" s="69" t="s">
        <v>7</v>
      </c>
      <c r="B134" s="70"/>
      <c r="C134" s="46"/>
      <c r="D134" s="16"/>
      <c r="E134" s="38"/>
      <c r="F134" s="15"/>
      <c r="G134" s="26"/>
      <c r="H134" s="25"/>
      <c r="I134" s="25"/>
      <c r="J134" s="24"/>
      <c r="K134" s="23"/>
      <c r="L134" s="22"/>
      <c r="M134" s="21"/>
      <c r="N134" s="20"/>
    </row>
    <row r="135" spans="1:14" ht="15.75" customHeight="1" x14ac:dyDescent="0.3">
      <c r="A135" s="45">
        <v>1</v>
      </c>
      <c r="B135" s="44" t="s">
        <v>148</v>
      </c>
      <c r="C135" s="43">
        <v>1</v>
      </c>
      <c r="D135" s="42">
        <v>0</v>
      </c>
      <c r="E135" s="38">
        <f t="shared" ref="E135:E140" si="7">C135*(1+D135)</f>
        <v>1</v>
      </c>
      <c r="F135" s="15" t="s">
        <v>6</v>
      </c>
      <c r="G135" s="26"/>
      <c r="H135" s="25"/>
      <c r="I135" s="25">
        <f t="shared" ref="I135:I140" si="8">G135*M$6</f>
        <v>0</v>
      </c>
      <c r="J135" s="24">
        <f t="shared" ref="J135:J140" si="9">E135*G135</f>
        <v>0</v>
      </c>
      <c r="K135" s="23">
        <f t="shared" ref="K135:K140" si="10">H135*E135</f>
        <v>0</v>
      </c>
      <c r="L135" s="41">
        <f t="shared" ref="L135:L140" si="11">I135*E135</f>
        <v>0</v>
      </c>
      <c r="M135" s="21">
        <f t="shared" ref="M135:M140" si="12">H135+I135</f>
        <v>0</v>
      </c>
      <c r="N135" s="20">
        <f t="shared" ref="N135:N140" si="13">M135*E135</f>
        <v>0</v>
      </c>
    </row>
    <row r="136" spans="1:14" ht="15.75" customHeight="1" x14ac:dyDescent="0.3">
      <c r="A136" s="45">
        <v>2</v>
      </c>
      <c r="B136" s="44" t="s">
        <v>96</v>
      </c>
      <c r="C136" s="43">
        <v>14</v>
      </c>
      <c r="D136" s="42">
        <v>0</v>
      </c>
      <c r="E136" s="38">
        <f t="shared" si="7"/>
        <v>14</v>
      </c>
      <c r="F136" s="15" t="s">
        <v>6</v>
      </c>
      <c r="G136" s="26"/>
      <c r="H136" s="25"/>
      <c r="I136" s="25">
        <f t="shared" si="8"/>
        <v>0</v>
      </c>
      <c r="J136" s="24">
        <f t="shared" si="9"/>
        <v>0</v>
      </c>
      <c r="K136" s="23">
        <f t="shared" si="10"/>
        <v>0</v>
      </c>
      <c r="L136" s="41">
        <f t="shared" si="11"/>
        <v>0</v>
      </c>
      <c r="M136" s="21">
        <f t="shared" si="12"/>
        <v>0</v>
      </c>
      <c r="N136" s="20">
        <f t="shared" si="13"/>
        <v>0</v>
      </c>
    </row>
    <row r="137" spans="1:14" ht="15.75" customHeight="1" x14ac:dyDescent="0.3">
      <c r="A137" s="45">
        <v>3</v>
      </c>
      <c r="B137" s="44" t="s">
        <v>147</v>
      </c>
      <c r="C137" s="43">
        <v>4</v>
      </c>
      <c r="D137" s="42">
        <v>0</v>
      </c>
      <c r="E137" s="38">
        <f t="shared" si="7"/>
        <v>4</v>
      </c>
      <c r="F137" s="15" t="s">
        <v>6</v>
      </c>
      <c r="G137" s="26"/>
      <c r="H137" s="25"/>
      <c r="I137" s="25">
        <f t="shared" si="8"/>
        <v>0</v>
      </c>
      <c r="J137" s="24">
        <f t="shared" si="9"/>
        <v>0</v>
      </c>
      <c r="K137" s="23">
        <f t="shared" si="10"/>
        <v>0</v>
      </c>
      <c r="L137" s="41">
        <f t="shared" si="11"/>
        <v>0</v>
      </c>
      <c r="M137" s="21">
        <f t="shared" si="12"/>
        <v>0</v>
      </c>
      <c r="N137" s="20">
        <f t="shared" si="13"/>
        <v>0</v>
      </c>
    </row>
    <row r="138" spans="1:14" ht="15.75" customHeight="1" x14ac:dyDescent="0.3">
      <c r="A138" s="45">
        <v>4</v>
      </c>
      <c r="B138" s="44" t="s">
        <v>54</v>
      </c>
      <c r="C138" s="43">
        <v>7</v>
      </c>
      <c r="D138" s="42">
        <v>0</v>
      </c>
      <c r="E138" s="38">
        <f t="shared" si="7"/>
        <v>7</v>
      </c>
      <c r="F138" s="15" t="s">
        <v>6</v>
      </c>
      <c r="G138" s="26"/>
      <c r="H138" s="25"/>
      <c r="I138" s="25">
        <f t="shared" si="8"/>
        <v>0</v>
      </c>
      <c r="J138" s="24">
        <f t="shared" si="9"/>
        <v>0</v>
      </c>
      <c r="K138" s="23">
        <f t="shared" si="10"/>
        <v>0</v>
      </c>
      <c r="L138" s="41">
        <f t="shared" si="11"/>
        <v>0</v>
      </c>
      <c r="M138" s="21">
        <f t="shared" si="12"/>
        <v>0</v>
      </c>
      <c r="N138" s="20">
        <f t="shared" si="13"/>
        <v>0</v>
      </c>
    </row>
    <row r="139" spans="1:14" ht="15.75" customHeight="1" x14ac:dyDescent="0.3">
      <c r="A139" s="45">
        <v>5</v>
      </c>
      <c r="B139" s="44" t="s">
        <v>55</v>
      </c>
      <c r="C139" s="43">
        <v>5</v>
      </c>
      <c r="D139" s="42">
        <v>0</v>
      </c>
      <c r="E139" s="38">
        <f t="shared" si="7"/>
        <v>5</v>
      </c>
      <c r="F139" s="15" t="s">
        <v>6</v>
      </c>
      <c r="G139" s="26"/>
      <c r="H139" s="25"/>
      <c r="I139" s="25">
        <f t="shared" si="8"/>
        <v>0</v>
      </c>
      <c r="J139" s="24">
        <f t="shared" si="9"/>
        <v>0</v>
      </c>
      <c r="K139" s="23">
        <f t="shared" si="10"/>
        <v>0</v>
      </c>
      <c r="L139" s="41">
        <f t="shared" si="11"/>
        <v>0</v>
      </c>
      <c r="M139" s="21">
        <f t="shared" si="12"/>
        <v>0</v>
      </c>
      <c r="N139" s="20">
        <f t="shared" si="13"/>
        <v>0</v>
      </c>
    </row>
    <row r="140" spans="1:14" ht="15.75" customHeight="1" x14ac:dyDescent="0.3">
      <c r="A140" s="45">
        <v>6</v>
      </c>
      <c r="B140" s="44" t="s">
        <v>95</v>
      </c>
      <c r="C140" s="43">
        <v>2</v>
      </c>
      <c r="D140" s="42">
        <v>0</v>
      </c>
      <c r="E140" s="38">
        <f t="shared" si="7"/>
        <v>2</v>
      </c>
      <c r="F140" s="15" t="s">
        <v>6</v>
      </c>
      <c r="G140" s="26"/>
      <c r="H140" s="25"/>
      <c r="I140" s="25">
        <f t="shared" si="8"/>
        <v>0</v>
      </c>
      <c r="J140" s="24">
        <f t="shared" si="9"/>
        <v>0</v>
      </c>
      <c r="K140" s="23">
        <f t="shared" si="10"/>
        <v>0</v>
      </c>
      <c r="L140" s="41">
        <f t="shared" si="11"/>
        <v>0</v>
      </c>
      <c r="M140" s="21">
        <f t="shared" si="12"/>
        <v>0</v>
      </c>
      <c r="N140" s="20">
        <f t="shared" si="13"/>
        <v>0</v>
      </c>
    </row>
    <row r="141" spans="1:14" ht="15.75" customHeight="1" thickBot="1" x14ac:dyDescent="0.35">
      <c r="A141" s="48"/>
      <c r="B141" s="47"/>
      <c r="C141" s="43"/>
      <c r="D141" s="42"/>
      <c r="E141" s="38"/>
      <c r="F141" s="15"/>
      <c r="G141" s="26"/>
      <c r="H141" s="25"/>
      <c r="I141" s="25"/>
      <c r="J141" s="24"/>
      <c r="K141" s="23"/>
      <c r="L141" s="41"/>
      <c r="M141" s="21"/>
      <c r="N141" s="20"/>
    </row>
    <row r="142" spans="1:14" ht="16.2" thickBot="1" x14ac:dyDescent="0.35">
      <c r="A142" s="69" t="s">
        <v>49</v>
      </c>
      <c r="B142" s="70"/>
      <c r="C142" s="46"/>
      <c r="D142" s="16"/>
      <c r="E142" s="38"/>
      <c r="F142" s="15"/>
      <c r="G142" s="26"/>
      <c r="H142" s="25"/>
      <c r="I142" s="25"/>
      <c r="J142" s="24"/>
      <c r="K142" s="23"/>
      <c r="L142" s="22"/>
      <c r="M142" s="21"/>
      <c r="N142" s="20"/>
    </row>
    <row r="143" spans="1:14" ht="15.75" customHeight="1" x14ac:dyDescent="0.3">
      <c r="A143" s="45">
        <v>1</v>
      </c>
      <c r="B143" s="44" t="s">
        <v>97</v>
      </c>
      <c r="C143" s="43">
        <v>4</v>
      </c>
      <c r="D143" s="42">
        <v>0</v>
      </c>
      <c r="E143" s="38">
        <f t="shared" ref="E143:E150" si="14">C143*(1+D143)</f>
        <v>4</v>
      </c>
      <c r="F143" s="15" t="s">
        <v>6</v>
      </c>
      <c r="G143" s="26"/>
      <c r="H143" s="25"/>
      <c r="I143" s="25">
        <f t="shared" ref="I143:I150" si="15">G143*M$6</f>
        <v>0</v>
      </c>
      <c r="J143" s="24">
        <f t="shared" ref="J143:J150" si="16">E143*G143</f>
        <v>0</v>
      </c>
      <c r="K143" s="23">
        <f t="shared" ref="K143:K150" si="17">H143*E143</f>
        <v>0</v>
      </c>
      <c r="L143" s="41">
        <f t="shared" ref="L143:L150" si="18">I143*E143</f>
        <v>0</v>
      </c>
      <c r="M143" s="21">
        <f t="shared" ref="M143:M150" si="19">H143+I143</f>
        <v>0</v>
      </c>
      <c r="N143" s="20">
        <f t="shared" ref="N143:N150" si="20">M143*E143</f>
        <v>0</v>
      </c>
    </row>
    <row r="144" spans="1:14" ht="15.75" customHeight="1" x14ac:dyDescent="0.3">
      <c r="A144" s="45">
        <v>2</v>
      </c>
      <c r="B144" s="44" t="s">
        <v>149</v>
      </c>
      <c r="C144" s="43">
        <v>1</v>
      </c>
      <c r="D144" s="42">
        <v>0</v>
      </c>
      <c r="E144" s="38">
        <f t="shared" si="14"/>
        <v>1</v>
      </c>
      <c r="F144" s="15" t="s">
        <v>6</v>
      </c>
      <c r="G144" s="26"/>
      <c r="H144" s="25"/>
      <c r="I144" s="25">
        <f t="shared" si="15"/>
        <v>0</v>
      </c>
      <c r="J144" s="24">
        <f t="shared" si="16"/>
        <v>0</v>
      </c>
      <c r="K144" s="23">
        <f t="shared" si="17"/>
        <v>0</v>
      </c>
      <c r="L144" s="41">
        <f t="shared" si="18"/>
        <v>0</v>
      </c>
      <c r="M144" s="21">
        <f t="shared" si="19"/>
        <v>0</v>
      </c>
      <c r="N144" s="20">
        <f t="shared" si="20"/>
        <v>0</v>
      </c>
    </row>
    <row r="145" spans="1:14" ht="15.75" customHeight="1" x14ac:dyDescent="0.3">
      <c r="A145" s="45">
        <v>3</v>
      </c>
      <c r="B145" s="44" t="s">
        <v>150</v>
      </c>
      <c r="C145" s="43">
        <v>4</v>
      </c>
      <c r="D145" s="42">
        <v>0</v>
      </c>
      <c r="E145" s="38">
        <f t="shared" si="14"/>
        <v>4</v>
      </c>
      <c r="F145" s="15" t="s">
        <v>6</v>
      </c>
      <c r="G145" s="26"/>
      <c r="H145" s="25"/>
      <c r="I145" s="25">
        <f t="shared" si="15"/>
        <v>0</v>
      </c>
      <c r="J145" s="24">
        <f t="shared" si="16"/>
        <v>0</v>
      </c>
      <c r="K145" s="23">
        <f t="shared" si="17"/>
        <v>0</v>
      </c>
      <c r="L145" s="41">
        <f t="shared" si="18"/>
        <v>0</v>
      </c>
      <c r="M145" s="21">
        <f t="shared" si="19"/>
        <v>0</v>
      </c>
      <c r="N145" s="20">
        <f t="shared" si="20"/>
        <v>0</v>
      </c>
    </row>
    <row r="146" spans="1:14" ht="15.75" customHeight="1" x14ac:dyDescent="0.3">
      <c r="A146" s="45">
        <v>4</v>
      </c>
      <c r="B146" s="44" t="s">
        <v>151</v>
      </c>
      <c r="C146" s="43">
        <v>2</v>
      </c>
      <c r="D146" s="42">
        <v>0</v>
      </c>
      <c r="E146" s="38">
        <f t="shared" si="14"/>
        <v>2</v>
      </c>
      <c r="F146" s="15" t="s">
        <v>6</v>
      </c>
      <c r="G146" s="26"/>
      <c r="H146" s="25"/>
      <c r="I146" s="25">
        <f t="shared" si="15"/>
        <v>0</v>
      </c>
      <c r="J146" s="24">
        <f t="shared" si="16"/>
        <v>0</v>
      </c>
      <c r="K146" s="23">
        <f t="shared" si="17"/>
        <v>0</v>
      </c>
      <c r="L146" s="41">
        <f t="shared" si="18"/>
        <v>0</v>
      </c>
      <c r="M146" s="21">
        <f t="shared" si="19"/>
        <v>0</v>
      </c>
      <c r="N146" s="20">
        <f t="shared" si="20"/>
        <v>0</v>
      </c>
    </row>
    <row r="147" spans="1:14" ht="15.75" customHeight="1" x14ac:dyDescent="0.3">
      <c r="A147" s="45">
        <v>5</v>
      </c>
      <c r="B147" s="44" t="s">
        <v>152</v>
      </c>
      <c r="C147" s="43">
        <v>4</v>
      </c>
      <c r="D147" s="42">
        <v>0</v>
      </c>
      <c r="E147" s="38">
        <f t="shared" si="14"/>
        <v>4</v>
      </c>
      <c r="F147" s="15" t="s">
        <v>6</v>
      </c>
      <c r="G147" s="26"/>
      <c r="H147" s="25"/>
      <c r="I147" s="25">
        <f t="shared" si="15"/>
        <v>0</v>
      </c>
      <c r="J147" s="24">
        <f t="shared" si="16"/>
        <v>0</v>
      </c>
      <c r="K147" s="23">
        <f t="shared" si="17"/>
        <v>0</v>
      </c>
      <c r="L147" s="41">
        <f t="shared" si="18"/>
        <v>0</v>
      </c>
      <c r="M147" s="21">
        <f t="shared" si="19"/>
        <v>0</v>
      </c>
      <c r="N147" s="20">
        <f t="shared" si="20"/>
        <v>0</v>
      </c>
    </row>
    <row r="148" spans="1:14" ht="15.75" customHeight="1" x14ac:dyDescent="0.3">
      <c r="A148" s="45">
        <v>6</v>
      </c>
      <c r="B148" s="44" t="s">
        <v>153</v>
      </c>
      <c r="C148" s="43">
        <v>1</v>
      </c>
      <c r="D148" s="42">
        <v>0</v>
      </c>
      <c r="E148" s="38">
        <f t="shared" si="14"/>
        <v>1</v>
      </c>
      <c r="F148" s="15" t="s">
        <v>6</v>
      </c>
      <c r="G148" s="26"/>
      <c r="H148" s="25"/>
      <c r="I148" s="25">
        <f t="shared" si="15"/>
        <v>0</v>
      </c>
      <c r="J148" s="24">
        <f t="shared" si="16"/>
        <v>0</v>
      </c>
      <c r="K148" s="23">
        <f t="shared" si="17"/>
        <v>0</v>
      </c>
      <c r="L148" s="41">
        <f t="shared" si="18"/>
        <v>0</v>
      </c>
      <c r="M148" s="21">
        <f t="shared" si="19"/>
        <v>0</v>
      </c>
      <c r="N148" s="20">
        <f t="shared" si="20"/>
        <v>0</v>
      </c>
    </row>
    <row r="149" spans="1:14" ht="15.75" customHeight="1" x14ac:dyDescent="0.3">
      <c r="A149" s="45">
        <v>7</v>
      </c>
      <c r="B149" s="44" t="s">
        <v>154</v>
      </c>
      <c r="C149" s="43">
        <v>14</v>
      </c>
      <c r="D149" s="42">
        <v>0</v>
      </c>
      <c r="E149" s="38">
        <f t="shared" si="14"/>
        <v>14</v>
      </c>
      <c r="F149" s="15" t="s">
        <v>6</v>
      </c>
      <c r="G149" s="26"/>
      <c r="H149" s="25"/>
      <c r="I149" s="25">
        <f t="shared" si="15"/>
        <v>0</v>
      </c>
      <c r="J149" s="24">
        <f t="shared" si="16"/>
        <v>0</v>
      </c>
      <c r="K149" s="23">
        <f t="shared" si="17"/>
        <v>0</v>
      </c>
      <c r="L149" s="41">
        <f t="shared" si="18"/>
        <v>0</v>
      </c>
      <c r="M149" s="21">
        <f t="shared" si="19"/>
        <v>0</v>
      </c>
      <c r="N149" s="20">
        <f t="shared" si="20"/>
        <v>0</v>
      </c>
    </row>
    <row r="150" spans="1:14" ht="15.75" customHeight="1" x14ac:dyDescent="0.3">
      <c r="A150" s="45">
        <v>8</v>
      </c>
      <c r="B150" s="44" t="s">
        <v>56</v>
      </c>
      <c r="C150" s="43">
        <v>7</v>
      </c>
      <c r="D150" s="42">
        <v>0</v>
      </c>
      <c r="E150" s="38">
        <f t="shared" si="14"/>
        <v>7</v>
      </c>
      <c r="F150" s="15" t="s">
        <v>6</v>
      </c>
      <c r="G150" s="26"/>
      <c r="H150" s="25"/>
      <c r="I150" s="25">
        <f t="shared" si="15"/>
        <v>0</v>
      </c>
      <c r="J150" s="24">
        <f t="shared" si="16"/>
        <v>0</v>
      </c>
      <c r="K150" s="23">
        <f t="shared" si="17"/>
        <v>0</v>
      </c>
      <c r="L150" s="41">
        <f t="shared" si="18"/>
        <v>0</v>
      </c>
      <c r="M150" s="21">
        <f t="shared" si="19"/>
        <v>0</v>
      </c>
      <c r="N150" s="20">
        <f t="shared" si="20"/>
        <v>0</v>
      </c>
    </row>
    <row r="151" spans="1:14" ht="15.75" customHeight="1" thickBot="1" x14ac:dyDescent="0.35">
      <c r="A151" s="48"/>
      <c r="B151" s="47"/>
      <c r="C151" s="43"/>
      <c r="D151" s="42"/>
      <c r="E151" s="38"/>
      <c r="F151" s="15"/>
      <c r="G151" s="26"/>
      <c r="H151" s="25"/>
      <c r="I151" s="25"/>
      <c r="J151" s="24"/>
      <c r="K151" s="23"/>
      <c r="L151" s="41"/>
      <c r="M151" s="21"/>
      <c r="N151" s="20"/>
    </row>
    <row r="152" spans="1:14" ht="16.2" thickBot="1" x14ac:dyDescent="0.35">
      <c r="A152" s="69" t="s">
        <v>29</v>
      </c>
      <c r="B152" s="70"/>
      <c r="C152" s="46"/>
      <c r="D152" s="16"/>
      <c r="E152" s="38"/>
      <c r="F152" s="15"/>
      <c r="G152" s="26"/>
      <c r="H152" s="25"/>
      <c r="I152" s="25"/>
      <c r="J152" s="24"/>
      <c r="K152" s="23"/>
      <c r="L152" s="22"/>
      <c r="M152" s="21"/>
      <c r="N152" s="20"/>
    </row>
    <row r="153" spans="1:14" ht="15.75" customHeight="1" x14ac:dyDescent="0.3">
      <c r="A153" s="45">
        <v>1</v>
      </c>
      <c r="B153" s="44" t="s">
        <v>155</v>
      </c>
      <c r="C153" s="43">
        <v>4</v>
      </c>
      <c r="D153" s="42">
        <v>0</v>
      </c>
      <c r="E153" s="38">
        <f>C153*(1+D153)</f>
        <v>4</v>
      </c>
      <c r="F153" s="15" t="s">
        <v>6</v>
      </c>
      <c r="G153" s="26"/>
      <c r="H153" s="25"/>
      <c r="I153" s="25">
        <f>G153*M$6</f>
        <v>0</v>
      </c>
      <c r="J153" s="24">
        <f>E153*G153</f>
        <v>0</v>
      </c>
      <c r="K153" s="23">
        <f>H153*E153</f>
        <v>0</v>
      </c>
      <c r="L153" s="41">
        <f>I153*E153</f>
        <v>0</v>
      </c>
      <c r="M153" s="21">
        <f>H153+I153</f>
        <v>0</v>
      </c>
      <c r="N153" s="20">
        <f>M153*E153</f>
        <v>0</v>
      </c>
    </row>
    <row r="154" spans="1:14" ht="15.75" customHeight="1" x14ac:dyDescent="0.3">
      <c r="A154" s="45">
        <v>2</v>
      </c>
      <c r="B154" s="44" t="s">
        <v>156</v>
      </c>
      <c r="C154" s="43">
        <v>2</v>
      </c>
      <c r="D154" s="42">
        <v>0</v>
      </c>
      <c r="E154" s="38">
        <f>C154*(1+D154)</f>
        <v>2</v>
      </c>
      <c r="F154" s="15" t="s">
        <v>6</v>
      </c>
      <c r="G154" s="26"/>
      <c r="H154" s="25"/>
      <c r="I154" s="25">
        <f>G154*M$6</f>
        <v>0</v>
      </c>
      <c r="J154" s="24">
        <f>E154*G154</f>
        <v>0</v>
      </c>
      <c r="K154" s="23">
        <f>H154*E154</f>
        <v>0</v>
      </c>
      <c r="L154" s="41">
        <f>I154*E154</f>
        <v>0</v>
      </c>
      <c r="M154" s="21">
        <f>H154+I154</f>
        <v>0</v>
      </c>
      <c r="N154" s="20">
        <f>M154*E154</f>
        <v>0</v>
      </c>
    </row>
    <row r="155" spans="1:14" ht="15.75" customHeight="1" x14ac:dyDescent="0.3">
      <c r="A155" s="45">
        <v>3</v>
      </c>
      <c r="B155" s="44" t="s">
        <v>157</v>
      </c>
      <c r="C155" s="43">
        <v>4</v>
      </c>
      <c r="D155" s="42">
        <v>0</v>
      </c>
      <c r="E155" s="38">
        <f>C155*(1+D155)</f>
        <v>4</v>
      </c>
      <c r="F155" s="15" t="s">
        <v>6</v>
      </c>
      <c r="G155" s="26"/>
      <c r="H155" s="25"/>
      <c r="I155" s="25">
        <f>G155*M$6</f>
        <v>0</v>
      </c>
      <c r="J155" s="24">
        <f>E155*G155</f>
        <v>0</v>
      </c>
      <c r="K155" s="23">
        <f>H155*E155</f>
        <v>0</v>
      </c>
      <c r="L155" s="41">
        <f>I155*E155</f>
        <v>0</v>
      </c>
      <c r="M155" s="21">
        <f>H155+I155</f>
        <v>0</v>
      </c>
      <c r="N155" s="20">
        <f>M155*E155</f>
        <v>0</v>
      </c>
    </row>
    <row r="156" spans="1:14" ht="15.75" customHeight="1" thickBot="1" x14ac:dyDescent="0.35">
      <c r="A156" s="48"/>
      <c r="B156" s="47"/>
      <c r="C156" s="43"/>
      <c r="D156" s="42"/>
      <c r="E156" s="38"/>
      <c r="F156" s="15"/>
      <c r="G156" s="26"/>
      <c r="H156" s="25"/>
      <c r="I156" s="25"/>
      <c r="J156" s="24"/>
      <c r="K156" s="23"/>
      <c r="L156" s="41"/>
      <c r="M156" s="21"/>
      <c r="N156" s="20"/>
    </row>
    <row r="157" spans="1:14" ht="16.2" thickBot="1" x14ac:dyDescent="0.35">
      <c r="A157" s="73" t="s">
        <v>60</v>
      </c>
      <c r="B157" s="74"/>
      <c r="C157" s="27"/>
      <c r="D157" s="16"/>
      <c r="E157" s="38"/>
      <c r="F157" s="15"/>
      <c r="G157" s="26"/>
      <c r="H157" s="25"/>
      <c r="I157" s="25"/>
      <c r="J157" s="24"/>
      <c r="K157" s="23"/>
      <c r="L157" s="22"/>
      <c r="M157" s="21"/>
      <c r="N157" s="20"/>
    </row>
    <row r="158" spans="1:14" s="59" customFormat="1" ht="29.4" customHeight="1" x14ac:dyDescent="0.3">
      <c r="A158" s="75" t="s">
        <v>230</v>
      </c>
      <c r="B158" s="76"/>
      <c r="C158" s="43"/>
      <c r="D158" s="57"/>
      <c r="E158" s="12"/>
      <c r="F158" s="27"/>
      <c r="G158" s="26"/>
      <c r="H158" s="25"/>
      <c r="I158" s="25"/>
      <c r="J158" s="24"/>
      <c r="K158" s="23"/>
      <c r="L158" s="41"/>
      <c r="M158" s="21"/>
      <c r="N158" s="20"/>
    </row>
    <row r="159" spans="1:14" ht="15.75" customHeight="1" x14ac:dyDescent="0.3">
      <c r="A159" s="45">
        <v>1</v>
      </c>
      <c r="B159" s="44" t="s">
        <v>159</v>
      </c>
      <c r="C159" s="43">
        <v>16.13</v>
      </c>
      <c r="D159" s="42">
        <v>0.1</v>
      </c>
      <c r="E159" s="38">
        <f>C159*(1+D159)</f>
        <v>17.743000000000002</v>
      </c>
      <c r="F159" s="15" t="s">
        <v>8</v>
      </c>
      <c r="G159" s="26"/>
      <c r="H159" s="25"/>
      <c r="I159" s="25">
        <f>G159*M$6</f>
        <v>0</v>
      </c>
      <c r="J159" s="24">
        <f>E159*G159</f>
        <v>0</v>
      </c>
      <c r="K159" s="23">
        <f>H159*E159</f>
        <v>0</v>
      </c>
      <c r="L159" s="41">
        <f>I159*E159</f>
        <v>0</v>
      </c>
      <c r="M159" s="21">
        <f>H159+I159</f>
        <v>0</v>
      </c>
      <c r="N159" s="20">
        <f>M159*E159</f>
        <v>0</v>
      </c>
    </row>
    <row r="160" spans="1:14" ht="15.75" customHeight="1" x14ac:dyDescent="0.3">
      <c r="A160" s="45">
        <v>2</v>
      </c>
      <c r="B160" s="44" t="s">
        <v>158</v>
      </c>
      <c r="C160" s="43">
        <v>55.12</v>
      </c>
      <c r="D160" s="42">
        <v>0.1</v>
      </c>
      <c r="E160" s="38">
        <f>C160*(1+D160)</f>
        <v>60.632000000000005</v>
      </c>
      <c r="F160" s="15" t="s">
        <v>8</v>
      </c>
      <c r="G160" s="26"/>
      <c r="H160" s="25"/>
      <c r="I160" s="25">
        <f>G160*M$6</f>
        <v>0</v>
      </c>
      <c r="J160" s="24">
        <f>E160*G160</f>
        <v>0</v>
      </c>
      <c r="K160" s="23">
        <f>H160*E160</f>
        <v>0</v>
      </c>
      <c r="L160" s="41">
        <f>I160*E160</f>
        <v>0</v>
      </c>
      <c r="M160" s="21">
        <f>H160+I160</f>
        <v>0</v>
      </c>
      <c r="N160" s="20">
        <f>M160*E160</f>
        <v>0</v>
      </c>
    </row>
    <row r="161" spans="1:14" ht="15.75" customHeight="1" x14ac:dyDescent="0.3">
      <c r="A161" s="45">
        <v>3</v>
      </c>
      <c r="B161" s="44" t="s">
        <v>58</v>
      </c>
      <c r="C161" s="43">
        <v>44.91</v>
      </c>
      <c r="D161" s="42">
        <v>0.1</v>
      </c>
      <c r="E161" s="38">
        <f>C161*(1+D161)</f>
        <v>49.401000000000003</v>
      </c>
      <c r="F161" s="15" t="s">
        <v>8</v>
      </c>
      <c r="G161" s="26"/>
      <c r="H161" s="25"/>
      <c r="I161" s="25">
        <f>G161*M$6</f>
        <v>0</v>
      </c>
      <c r="J161" s="24">
        <f>E161*G161</f>
        <v>0</v>
      </c>
      <c r="K161" s="23">
        <f>H161*E161</f>
        <v>0</v>
      </c>
      <c r="L161" s="41">
        <f>I161*E161</f>
        <v>0</v>
      </c>
      <c r="M161" s="21">
        <f>H161+I161</f>
        <v>0</v>
      </c>
      <c r="N161" s="20">
        <f>M161*E161</f>
        <v>0</v>
      </c>
    </row>
    <row r="162" spans="1:14" ht="15.75" customHeight="1" x14ac:dyDescent="0.3">
      <c r="A162" s="45">
        <v>4</v>
      </c>
      <c r="B162" s="44" t="s">
        <v>160</v>
      </c>
      <c r="C162" s="43">
        <v>13.04</v>
      </c>
      <c r="D162" s="42">
        <v>0.1</v>
      </c>
      <c r="E162" s="38">
        <f>C162*(1+D162)</f>
        <v>14.343999999999999</v>
      </c>
      <c r="F162" s="15" t="s">
        <v>8</v>
      </c>
      <c r="G162" s="26"/>
      <c r="H162" s="25"/>
      <c r="I162" s="25">
        <f>G162*M$6</f>
        <v>0</v>
      </c>
      <c r="J162" s="24">
        <f>E162*G162</f>
        <v>0</v>
      </c>
      <c r="K162" s="23">
        <f>H162*E162</f>
        <v>0</v>
      </c>
      <c r="L162" s="41">
        <f>I162*E162</f>
        <v>0</v>
      </c>
      <c r="M162" s="21">
        <f>H162+I162</f>
        <v>0</v>
      </c>
      <c r="N162" s="20">
        <f>M162*E162</f>
        <v>0</v>
      </c>
    </row>
    <row r="163" spans="1:14" ht="15.75" customHeight="1" x14ac:dyDescent="0.3">
      <c r="A163" s="45">
        <v>5</v>
      </c>
      <c r="B163" s="44" t="s">
        <v>98</v>
      </c>
      <c r="C163" s="43">
        <v>6.26</v>
      </c>
      <c r="D163" s="42">
        <v>0.1</v>
      </c>
      <c r="E163" s="38">
        <f>C163*(1+D163)</f>
        <v>6.8860000000000001</v>
      </c>
      <c r="F163" s="15" t="s">
        <v>8</v>
      </c>
      <c r="G163" s="26"/>
      <c r="H163" s="25"/>
      <c r="I163" s="25">
        <f>G163*M$6</f>
        <v>0</v>
      </c>
      <c r="J163" s="24">
        <f>E163*G163</f>
        <v>0</v>
      </c>
      <c r="K163" s="23">
        <f>H163*E163</f>
        <v>0</v>
      </c>
      <c r="L163" s="41">
        <f>I163*E163</f>
        <v>0</v>
      </c>
      <c r="M163" s="21">
        <f>H163+I163</f>
        <v>0</v>
      </c>
      <c r="N163" s="20">
        <f>M163*E163</f>
        <v>0</v>
      </c>
    </row>
    <row r="164" spans="1:14" ht="15.75" customHeight="1" thickBot="1" x14ac:dyDescent="0.35">
      <c r="A164" s="48"/>
      <c r="B164" s="60"/>
      <c r="C164" s="43"/>
      <c r="D164" s="42"/>
      <c r="E164" s="38"/>
      <c r="F164" s="15"/>
      <c r="G164" s="26"/>
      <c r="H164" s="25"/>
      <c r="I164" s="25"/>
      <c r="J164" s="24"/>
      <c r="K164" s="23"/>
      <c r="L164" s="41"/>
      <c r="M164" s="21"/>
      <c r="N164" s="20"/>
    </row>
    <row r="165" spans="1:14" ht="16.2" thickBot="1" x14ac:dyDescent="0.35">
      <c r="A165" s="69" t="s">
        <v>57</v>
      </c>
      <c r="B165" s="70"/>
      <c r="C165" s="46"/>
      <c r="D165" s="16"/>
      <c r="E165" s="38"/>
      <c r="F165" s="15"/>
      <c r="G165" s="26"/>
      <c r="H165" s="25"/>
      <c r="I165" s="25"/>
      <c r="J165" s="24"/>
      <c r="K165" s="23"/>
      <c r="L165" s="22"/>
      <c r="M165" s="21"/>
      <c r="N165" s="20"/>
    </row>
    <row r="166" spans="1:14" ht="16.2" thickBot="1" x14ac:dyDescent="0.35">
      <c r="A166" s="69" t="s">
        <v>7</v>
      </c>
      <c r="B166" s="70"/>
      <c r="C166" s="46"/>
      <c r="D166" s="16"/>
      <c r="E166" s="38"/>
      <c r="F166" s="15"/>
      <c r="G166" s="26"/>
      <c r="H166" s="25"/>
      <c r="I166" s="25"/>
      <c r="J166" s="24"/>
      <c r="K166" s="23"/>
      <c r="L166" s="22"/>
      <c r="M166" s="21"/>
      <c r="N166" s="20"/>
    </row>
    <row r="167" spans="1:14" ht="15.75" customHeight="1" x14ac:dyDescent="0.3">
      <c r="A167" s="45">
        <v>1</v>
      </c>
      <c r="B167" s="44" t="s">
        <v>161</v>
      </c>
      <c r="C167" s="43">
        <v>2</v>
      </c>
      <c r="D167" s="42">
        <v>0</v>
      </c>
      <c r="E167" s="38">
        <f>C167*(1+D167)</f>
        <v>2</v>
      </c>
      <c r="F167" s="15" t="s">
        <v>6</v>
      </c>
      <c r="G167" s="26"/>
      <c r="H167" s="25"/>
      <c r="I167" s="25">
        <f>G167*M$6</f>
        <v>0</v>
      </c>
      <c r="J167" s="24">
        <f>E167*G167</f>
        <v>0</v>
      </c>
      <c r="K167" s="23">
        <f>H167*E167</f>
        <v>0</v>
      </c>
      <c r="L167" s="41">
        <f>I167*E167</f>
        <v>0</v>
      </c>
      <c r="M167" s="21">
        <f>H167+I167</f>
        <v>0</v>
      </c>
      <c r="N167" s="20">
        <f>M167*E167</f>
        <v>0</v>
      </c>
    </row>
    <row r="168" spans="1:14" ht="15.75" customHeight="1" x14ac:dyDescent="0.3">
      <c r="A168" s="45">
        <v>2</v>
      </c>
      <c r="B168" s="44" t="s">
        <v>162</v>
      </c>
      <c r="C168" s="43">
        <v>3</v>
      </c>
      <c r="D168" s="42">
        <v>0</v>
      </c>
      <c r="E168" s="38">
        <f>C168*(1+D168)</f>
        <v>3</v>
      </c>
      <c r="F168" s="15" t="s">
        <v>6</v>
      </c>
      <c r="G168" s="26"/>
      <c r="H168" s="25"/>
      <c r="I168" s="25">
        <f>G168*M$6</f>
        <v>0</v>
      </c>
      <c r="J168" s="24">
        <f>E168*G168</f>
        <v>0</v>
      </c>
      <c r="K168" s="23">
        <f>H168*E168</f>
        <v>0</v>
      </c>
      <c r="L168" s="41">
        <f>I168*E168</f>
        <v>0</v>
      </c>
      <c r="M168" s="21">
        <f>H168+I168</f>
        <v>0</v>
      </c>
      <c r="N168" s="20">
        <f>M168*E168</f>
        <v>0</v>
      </c>
    </row>
    <row r="169" spans="1:14" ht="15.75" customHeight="1" x14ac:dyDescent="0.3">
      <c r="A169" s="45">
        <v>3</v>
      </c>
      <c r="B169" s="44" t="s">
        <v>59</v>
      </c>
      <c r="C169" s="43">
        <v>2</v>
      </c>
      <c r="D169" s="42">
        <v>0</v>
      </c>
      <c r="E169" s="38">
        <f>C169*(1+D169)</f>
        <v>2</v>
      </c>
      <c r="F169" s="15" t="s">
        <v>6</v>
      </c>
      <c r="G169" s="26"/>
      <c r="H169" s="25"/>
      <c r="I169" s="25">
        <f>G169*M$6</f>
        <v>0</v>
      </c>
      <c r="J169" s="24">
        <f>E169*G169</f>
        <v>0</v>
      </c>
      <c r="K169" s="23">
        <f>H169*E169</f>
        <v>0</v>
      </c>
      <c r="L169" s="41">
        <f>I169*E169</f>
        <v>0</v>
      </c>
      <c r="M169" s="21">
        <f>H169+I169</f>
        <v>0</v>
      </c>
      <c r="N169" s="20">
        <f>M169*E169</f>
        <v>0</v>
      </c>
    </row>
    <row r="170" spans="1:14" ht="15.75" customHeight="1" thickBot="1" x14ac:dyDescent="0.35">
      <c r="A170" s="48"/>
      <c r="B170" s="47"/>
      <c r="C170" s="43"/>
      <c r="D170" s="42"/>
      <c r="E170" s="38"/>
      <c r="F170" s="15"/>
      <c r="G170" s="26"/>
      <c r="H170" s="25"/>
      <c r="I170" s="25"/>
      <c r="J170" s="24"/>
      <c r="K170" s="23"/>
      <c r="L170" s="41"/>
      <c r="M170" s="21"/>
      <c r="N170" s="20"/>
    </row>
    <row r="171" spans="1:14" ht="16.2" thickBot="1" x14ac:dyDescent="0.35">
      <c r="A171" s="69" t="s">
        <v>26</v>
      </c>
      <c r="B171" s="70"/>
      <c r="C171" s="46"/>
      <c r="D171" s="16"/>
      <c r="E171" s="38"/>
      <c r="F171" s="15"/>
      <c r="G171" s="26"/>
      <c r="H171" s="25"/>
      <c r="I171" s="25"/>
      <c r="J171" s="24"/>
      <c r="K171" s="23"/>
      <c r="L171" s="22"/>
      <c r="M171" s="21"/>
      <c r="N171" s="20"/>
    </row>
    <row r="172" spans="1:14" ht="15.75" customHeight="1" x14ac:dyDescent="0.3">
      <c r="A172" s="45">
        <v>1</v>
      </c>
      <c r="B172" s="44" t="s">
        <v>61</v>
      </c>
      <c r="C172" s="43">
        <v>1</v>
      </c>
      <c r="D172" s="42">
        <v>0</v>
      </c>
      <c r="E172" s="38">
        <f t="shared" ref="E172:E179" si="21">C172*(1+D172)</f>
        <v>1</v>
      </c>
      <c r="F172" s="15" t="s">
        <v>6</v>
      </c>
      <c r="G172" s="26"/>
      <c r="H172" s="25"/>
      <c r="I172" s="25">
        <f t="shared" ref="I172:I179" si="22">G172*M$6</f>
        <v>0</v>
      </c>
      <c r="J172" s="24">
        <f t="shared" ref="J172:J179" si="23">E172*G172</f>
        <v>0</v>
      </c>
      <c r="K172" s="23">
        <f t="shared" ref="K172:K179" si="24">H172*E172</f>
        <v>0</v>
      </c>
      <c r="L172" s="41">
        <f t="shared" ref="L172:L179" si="25">I172*E172</f>
        <v>0</v>
      </c>
      <c r="M172" s="21">
        <f t="shared" ref="M172:M179" si="26">H172+I172</f>
        <v>0</v>
      </c>
      <c r="N172" s="20">
        <f t="shared" ref="N172:N179" si="27">M172*E172</f>
        <v>0</v>
      </c>
    </row>
    <row r="173" spans="1:14" ht="15.75" customHeight="1" x14ac:dyDescent="0.3">
      <c r="A173" s="45">
        <v>2</v>
      </c>
      <c r="B173" s="44" t="s">
        <v>163</v>
      </c>
      <c r="C173" s="43">
        <v>1</v>
      </c>
      <c r="D173" s="42">
        <v>0</v>
      </c>
      <c r="E173" s="38">
        <f t="shared" si="21"/>
        <v>1</v>
      </c>
      <c r="F173" s="15" t="s">
        <v>6</v>
      </c>
      <c r="G173" s="26"/>
      <c r="H173" s="25"/>
      <c r="I173" s="25">
        <f t="shared" si="22"/>
        <v>0</v>
      </c>
      <c r="J173" s="24">
        <f t="shared" si="23"/>
        <v>0</v>
      </c>
      <c r="K173" s="23">
        <f t="shared" si="24"/>
        <v>0</v>
      </c>
      <c r="L173" s="41">
        <f t="shared" si="25"/>
        <v>0</v>
      </c>
      <c r="M173" s="21">
        <f t="shared" si="26"/>
        <v>0</v>
      </c>
      <c r="N173" s="20">
        <f t="shared" si="27"/>
        <v>0</v>
      </c>
    </row>
    <row r="174" spans="1:14" ht="15.75" customHeight="1" x14ac:dyDescent="0.3">
      <c r="A174" s="45">
        <v>3</v>
      </c>
      <c r="B174" s="44" t="s">
        <v>164</v>
      </c>
      <c r="C174" s="43">
        <v>2</v>
      </c>
      <c r="D174" s="42">
        <v>0</v>
      </c>
      <c r="E174" s="38">
        <f t="shared" si="21"/>
        <v>2</v>
      </c>
      <c r="F174" s="15" t="s">
        <v>6</v>
      </c>
      <c r="G174" s="26"/>
      <c r="H174" s="25"/>
      <c r="I174" s="25">
        <f t="shared" si="22"/>
        <v>0</v>
      </c>
      <c r="J174" s="24">
        <f t="shared" si="23"/>
        <v>0</v>
      </c>
      <c r="K174" s="23">
        <f t="shared" si="24"/>
        <v>0</v>
      </c>
      <c r="L174" s="41">
        <f t="shared" si="25"/>
        <v>0</v>
      </c>
      <c r="M174" s="21">
        <f t="shared" si="26"/>
        <v>0</v>
      </c>
      <c r="N174" s="20">
        <f t="shared" si="27"/>
        <v>0</v>
      </c>
    </row>
    <row r="175" spans="1:14" ht="15.75" customHeight="1" x14ac:dyDescent="0.3">
      <c r="A175" s="45">
        <v>4</v>
      </c>
      <c r="B175" s="44" t="s">
        <v>165</v>
      </c>
      <c r="C175" s="43">
        <v>1</v>
      </c>
      <c r="D175" s="42">
        <v>0</v>
      </c>
      <c r="E175" s="38">
        <f t="shared" si="21"/>
        <v>1</v>
      </c>
      <c r="F175" s="15" t="s">
        <v>6</v>
      </c>
      <c r="G175" s="26"/>
      <c r="H175" s="25"/>
      <c r="I175" s="25">
        <f t="shared" si="22"/>
        <v>0</v>
      </c>
      <c r="J175" s="24">
        <f t="shared" si="23"/>
        <v>0</v>
      </c>
      <c r="K175" s="23">
        <f t="shared" si="24"/>
        <v>0</v>
      </c>
      <c r="L175" s="41">
        <f t="shared" si="25"/>
        <v>0</v>
      </c>
      <c r="M175" s="21">
        <f t="shared" si="26"/>
        <v>0</v>
      </c>
      <c r="N175" s="20">
        <f t="shared" si="27"/>
        <v>0</v>
      </c>
    </row>
    <row r="176" spans="1:14" ht="15.75" customHeight="1" x14ac:dyDescent="0.3">
      <c r="A176" s="45">
        <v>5</v>
      </c>
      <c r="B176" s="44" t="s">
        <v>166</v>
      </c>
      <c r="C176" s="43">
        <v>1</v>
      </c>
      <c r="D176" s="42">
        <v>0</v>
      </c>
      <c r="E176" s="38">
        <f t="shared" si="21"/>
        <v>1</v>
      </c>
      <c r="F176" s="15" t="s">
        <v>6</v>
      </c>
      <c r="G176" s="26"/>
      <c r="H176" s="25"/>
      <c r="I176" s="25">
        <f t="shared" si="22"/>
        <v>0</v>
      </c>
      <c r="J176" s="24">
        <f t="shared" si="23"/>
        <v>0</v>
      </c>
      <c r="K176" s="23">
        <f t="shared" si="24"/>
        <v>0</v>
      </c>
      <c r="L176" s="41">
        <f t="shared" si="25"/>
        <v>0</v>
      </c>
      <c r="M176" s="21">
        <f t="shared" si="26"/>
        <v>0</v>
      </c>
      <c r="N176" s="20">
        <f t="shared" si="27"/>
        <v>0</v>
      </c>
    </row>
    <row r="177" spans="1:14" ht="15.75" customHeight="1" x14ac:dyDescent="0.3">
      <c r="A177" s="45">
        <v>6</v>
      </c>
      <c r="B177" s="44" t="s">
        <v>167</v>
      </c>
      <c r="C177" s="43">
        <v>3</v>
      </c>
      <c r="D177" s="42">
        <v>0</v>
      </c>
      <c r="E177" s="38">
        <f t="shared" si="21"/>
        <v>3</v>
      </c>
      <c r="F177" s="15" t="s">
        <v>6</v>
      </c>
      <c r="G177" s="26"/>
      <c r="H177" s="25"/>
      <c r="I177" s="25">
        <f t="shared" si="22"/>
        <v>0</v>
      </c>
      <c r="J177" s="24">
        <f t="shared" si="23"/>
        <v>0</v>
      </c>
      <c r="K177" s="23">
        <f t="shared" si="24"/>
        <v>0</v>
      </c>
      <c r="L177" s="41">
        <f t="shared" si="25"/>
        <v>0</v>
      </c>
      <c r="M177" s="21">
        <f t="shared" si="26"/>
        <v>0</v>
      </c>
      <c r="N177" s="20">
        <f t="shared" si="27"/>
        <v>0</v>
      </c>
    </row>
    <row r="178" spans="1:14" ht="15.75" customHeight="1" x14ac:dyDescent="0.3">
      <c r="A178" s="45">
        <v>7</v>
      </c>
      <c r="B178" s="44" t="s">
        <v>99</v>
      </c>
      <c r="C178" s="43">
        <v>1</v>
      </c>
      <c r="D178" s="42">
        <v>0</v>
      </c>
      <c r="E178" s="38">
        <f t="shared" si="21"/>
        <v>1</v>
      </c>
      <c r="F178" s="15" t="s">
        <v>6</v>
      </c>
      <c r="G178" s="26"/>
      <c r="H178" s="25"/>
      <c r="I178" s="25">
        <f t="shared" si="22"/>
        <v>0</v>
      </c>
      <c r="J178" s="24">
        <f t="shared" si="23"/>
        <v>0</v>
      </c>
      <c r="K178" s="23">
        <f t="shared" si="24"/>
        <v>0</v>
      </c>
      <c r="L178" s="41">
        <f t="shared" si="25"/>
        <v>0</v>
      </c>
      <c r="M178" s="21">
        <f t="shared" si="26"/>
        <v>0</v>
      </c>
      <c r="N178" s="20">
        <f t="shared" si="27"/>
        <v>0</v>
      </c>
    </row>
    <row r="179" spans="1:14" ht="15.75" customHeight="1" x14ac:dyDescent="0.3">
      <c r="A179" s="45">
        <v>8</v>
      </c>
      <c r="B179" s="44" t="s">
        <v>168</v>
      </c>
      <c r="C179" s="43">
        <v>1</v>
      </c>
      <c r="D179" s="42">
        <v>0</v>
      </c>
      <c r="E179" s="38">
        <f t="shared" si="21"/>
        <v>1</v>
      </c>
      <c r="F179" s="15" t="s">
        <v>6</v>
      </c>
      <c r="G179" s="26"/>
      <c r="H179" s="25"/>
      <c r="I179" s="25">
        <f t="shared" si="22"/>
        <v>0</v>
      </c>
      <c r="J179" s="24">
        <f t="shared" si="23"/>
        <v>0</v>
      </c>
      <c r="K179" s="23">
        <f t="shared" si="24"/>
        <v>0</v>
      </c>
      <c r="L179" s="41">
        <f t="shared" si="25"/>
        <v>0</v>
      </c>
      <c r="M179" s="21">
        <f t="shared" si="26"/>
        <v>0</v>
      </c>
      <c r="N179" s="20">
        <f t="shared" si="27"/>
        <v>0</v>
      </c>
    </row>
    <row r="180" spans="1:14" ht="15.75" customHeight="1" thickBot="1" x14ac:dyDescent="0.35">
      <c r="A180" s="48"/>
      <c r="B180" s="47"/>
      <c r="C180" s="43"/>
      <c r="D180" s="42"/>
      <c r="E180" s="38"/>
      <c r="F180" s="15"/>
      <c r="G180" s="26"/>
      <c r="H180" s="25"/>
      <c r="I180" s="25"/>
      <c r="J180" s="24"/>
      <c r="K180" s="23"/>
      <c r="L180" s="41"/>
      <c r="M180" s="21"/>
      <c r="N180" s="20"/>
    </row>
    <row r="181" spans="1:14" ht="16.2" thickBot="1" x14ac:dyDescent="0.35">
      <c r="A181" s="69" t="s">
        <v>29</v>
      </c>
      <c r="B181" s="70"/>
      <c r="C181" s="46"/>
      <c r="D181" s="16"/>
      <c r="E181" s="38"/>
      <c r="F181" s="15"/>
      <c r="G181" s="26"/>
      <c r="H181" s="25"/>
      <c r="I181" s="25"/>
      <c r="J181" s="24"/>
      <c r="K181" s="23"/>
      <c r="L181" s="22"/>
      <c r="M181" s="21"/>
      <c r="N181" s="20"/>
    </row>
    <row r="182" spans="1:14" ht="15.75" customHeight="1" x14ac:dyDescent="0.3">
      <c r="A182" s="45">
        <v>1</v>
      </c>
      <c r="B182" s="44" t="s">
        <v>169</v>
      </c>
      <c r="C182" s="43">
        <v>2</v>
      </c>
      <c r="D182" s="42">
        <v>0</v>
      </c>
      <c r="E182" s="38">
        <f>C182*(1+D182)</f>
        <v>2</v>
      </c>
      <c r="F182" s="15" t="s">
        <v>6</v>
      </c>
      <c r="G182" s="26"/>
      <c r="H182" s="25"/>
      <c r="I182" s="25">
        <f>G182*M$6</f>
        <v>0</v>
      </c>
      <c r="J182" s="24">
        <f>E182*G182</f>
        <v>0</v>
      </c>
      <c r="K182" s="23">
        <f>H182*E182</f>
        <v>0</v>
      </c>
      <c r="L182" s="41">
        <f>I182*E182</f>
        <v>0</v>
      </c>
      <c r="M182" s="21">
        <f>H182+I182</f>
        <v>0</v>
      </c>
      <c r="N182" s="20">
        <f>M182*E182</f>
        <v>0</v>
      </c>
    </row>
    <row r="183" spans="1:14" ht="15.75" customHeight="1" x14ac:dyDescent="0.3">
      <c r="A183" s="45">
        <v>2</v>
      </c>
      <c r="B183" s="44" t="s">
        <v>170</v>
      </c>
      <c r="C183" s="43">
        <v>2</v>
      </c>
      <c r="D183" s="42">
        <v>0</v>
      </c>
      <c r="E183" s="38">
        <f>C183*(1+D183)</f>
        <v>2</v>
      </c>
      <c r="F183" s="15" t="s">
        <v>6</v>
      </c>
      <c r="G183" s="26"/>
      <c r="H183" s="25"/>
      <c r="I183" s="25">
        <f>G183*M$6</f>
        <v>0</v>
      </c>
      <c r="J183" s="24">
        <f>E183*G183</f>
        <v>0</v>
      </c>
      <c r="K183" s="23">
        <f>H183*E183</f>
        <v>0</v>
      </c>
      <c r="L183" s="41">
        <f>I183*E183</f>
        <v>0</v>
      </c>
      <c r="M183" s="21">
        <f>H183+I183</f>
        <v>0</v>
      </c>
      <c r="N183" s="20">
        <f>M183*E183</f>
        <v>0</v>
      </c>
    </row>
    <row r="184" spans="1:14" ht="15.75" customHeight="1" x14ac:dyDescent="0.3">
      <c r="A184" s="45">
        <v>3</v>
      </c>
      <c r="B184" s="44" t="s">
        <v>100</v>
      </c>
      <c r="C184" s="43">
        <v>1</v>
      </c>
      <c r="D184" s="42">
        <v>0</v>
      </c>
      <c r="E184" s="38">
        <f>C184*(1+D184)</f>
        <v>1</v>
      </c>
      <c r="F184" s="15" t="s">
        <v>6</v>
      </c>
      <c r="G184" s="26"/>
      <c r="H184" s="25"/>
      <c r="I184" s="25">
        <f>G184*M$6</f>
        <v>0</v>
      </c>
      <c r="J184" s="24">
        <f>E184*G184</f>
        <v>0</v>
      </c>
      <c r="K184" s="23">
        <f>H184*E184</f>
        <v>0</v>
      </c>
      <c r="L184" s="41">
        <f>I184*E184</f>
        <v>0</v>
      </c>
      <c r="M184" s="21">
        <f>H184+I184</f>
        <v>0</v>
      </c>
      <c r="N184" s="20">
        <f>M184*E184</f>
        <v>0</v>
      </c>
    </row>
    <row r="185" spans="1:14" ht="15.75" customHeight="1" x14ac:dyDescent="0.3">
      <c r="A185" s="45">
        <v>4</v>
      </c>
      <c r="B185" s="44" t="s">
        <v>171</v>
      </c>
      <c r="C185" s="43">
        <v>1</v>
      </c>
      <c r="D185" s="42">
        <v>0</v>
      </c>
      <c r="E185" s="38">
        <f>C185*(1+D185)</f>
        <v>1</v>
      </c>
      <c r="F185" s="15" t="s">
        <v>6</v>
      </c>
      <c r="G185" s="26"/>
      <c r="H185" s="25"/>
      <c r="I185" s="25">
        <f>G185*M$6</f>
        <v>0</v>
      </c>
      <c r="J185" s="24">
        <f>E185*G185</f>
        <v>0</v>
      </c>
      <c r="K185" s="23">
        <f>H185*E185</f>
        <v>0</v>
      </c>
      <c r="L185" s="41">
        <f>I185*E185</f>
        <v>0</v>
      </c>
      <c r="M185" s="21">
        <f>H185+I185</f>
        <v>0</v>
      </c>
      <c r="N185" s="20">
        <f>M185*E185</f>
        <v>0</v>
      </c>
    </row>
    <row r="186" spans="1:14" ht="15.75" customHeight="1" thickBot="1" x14ac:dyDescent="0.35">
      <c r="A186" s="48"/>
      <c r="B186" s="47"/>
      <c r="C186" s="43"/>
      <c r="D186" s="42"/>
      <c r="E186" s="38"/>
      <c r="F186" s="15"/>
      <c r="G186" s="26"/>
      <c r="H186" s="25"/>
      <c r="I186" s="25"/>
      <c r="J186" s="24"/>
      <c r="K186" s="23"/>
      <c r="L186" s="41"/>
      <c r="M186" s="21"/>
      <c r="N186" s="20"/>
    </row>
    <row r="187" spans="1:14" ht="16.2" thickBot="1" x14ac:dyDescent="0.35">
      <c r="A187" s="73" t="s">
        <v>27</v>
      </c>
      <c r="B187" s="74"/>
      <c r="C187" s="27"/>
      <c r="D187" s="16"/>
      <c r="E187" s="38"/>
      <c r="F187" s="15"/>
      <c r="G187" s="26"/>
      <c r="H187" s="25"/>
      <c r="I187" s="25"/>
      <c r="J187" s="24"/>
      <c r="K187" s="23"/>
      <c r="L187" s="22"/>
      <c r="M187" s="21"/>
      <c r="N187" s="20"/>
    </row>
    <row r="188" spans="1:14" s="59" customFormat="1" ht="29.4" customHeight="1" x14ac:dyDescent="0.3">
      <c r="A188" s="75" t="s">
        <v>230</v>
      </c>
      <c r="B188" s="76"/>
      <c r="C188" s="43"/>
      <c r="D188" s="57"/>
      <c r="E188" s="12"/>
      <c r="F188" s="27"/>
      <c r="G188" s="26"/>
      <c r="H188" s="25"/>
      <c r="I188" s="25"/>
      <c r="J188" s="24"/>
      <c r="K188" s="23"/>
      <c r="L188" s="41"/>
      <c r="M188" s="21"/>
      <c r="N188" s="20"/>
    </row>
    <row r="189" spans="1:14" ht="15.75" customHeight="1" x14ac:dyDescent="0.3">
      <c r="A189" s="45">
        <v>1</v>
      </c>
      <c r="B189" s="44" t="s">
        <v>172</v>
      </c>
      <c r="C189" s="43">
        <v>22.15</v>
      </c>
      <c r="D189" s="42">
        <v>0.1</v>
      </c>
      <c r="E189" s="38">
        <f>C189*(1+D189)</f>
        <v>24.365000000000002</v>
      </c>
      <c r="F189" s="15" t="s">
        <v>8</v>
      </c>
      <c r="G189" s="26"/>
      <c r="H189" s="25"/>
      <c r="I189" s="25">
        <f>G189*M$6</f>
        <v>0</v>
      </c>
      <c r="J189" s="24">
        <f>E189*G189</f>
        <v>0</v>
      </c>
      <c r="K189" s="23">
        <f>H189*E189</f>
        <v>0</v>
      </c>
      <c r="L189" s="41">
        <f>I189*E189</f>
        <v>0</v>
      </c>
      <c r="M189" s="21">
        <f>H189+I189</f>
        <v>0</v>
      </c>
      <c r="N189" s="20">
        <f>M189*E189</f>
        <v>0</v>
      </c>
    </row>
    <row r="190" spans="1:14" ht="15.75" customHeight="1" thickBot="1" x14ac:dyDescent="0.35">
      <c r="A190" s="48"/>
      <c r="B190" s="47"/>
      <c r="C190" s="43"/>
      <c r="D190" s="42"/>
      <c r="E190" s="38"/>
      <c r="F190" s="15"/>
      <c r="G190" s="26"/>
      <c r="H190" s="25"/>
      <c r="I190" s="25"/>
      <c r="J190" s="24"/>
      <c r="K190" s="23"/>
      <c r="L190" s="41"/>
      <c r="M190" s="21"/>
      <c r="N190" s="20"/>
    </row>
    <row r="191" spans="1:14" ht="16.2" thickBot="1" x14ac:dyDescent="0.35">
      <c r="A191" s="73" t="s">
        <v>28</v>
      </c>
      <c r="B191" s="74"/>
      <c r="C191" s="27"/>
      <c r="D191" s="16"/>
      <c r="E191" s="38"/>
      <c r="F191" s="15"/>
      <c r="G191" s="26"/>
      <c r="H191" s="25"/>
      <c r="I191" s="25"/>
      <c r="J191" s="24"/>
      <c r="K191" s="23"/>
      <c r="L191" s="22"/>
      <c r="M191" s="21"/>
      <c r="N191" s="20"/>
    </row>
    <row r="192" spans="1:14" x14ac:dyDescent="0.3">
      <c r="A192" s="77" t="s">
        <v>234</v>
      </c>
      <c r="B192" s="78"/>
      <c r="C192" s="43"/>
      <c r="D192" s="42"/>
      <c r="E192" s="38"/>
      <c r="F192" s="15"/>
      <c r="G192" s="26"/>
      <c r="H192" s="25"/>
      <c r="I192" s="25"/>
      <c r="J192" s="24"/>
      <c r="K192" s="23"/>
      <c r="L192" s="41"/>
      <c r="M192" s="21"/>
      <c r="N192" s="20"/>
    </row>
    <row r="193" spans="1:14" ht="15.75" customHeight="1" x14ac:dyDescent="0.3">
      <c r="A193" s="45">
        <v>1</v>
      </c>
      <c r="B193" s="44" t="s">
        <v>172</v>
      </c>
      <c r="C193" s="43">
        <v>22.15</v>
      </c>
      <c r="D193" s="42">
        <v>0.1</v>
      </c>
      <c r="E193" s="38">
        <f>C193*(1+D193)</f>
        <v>24.365000000000002</v>
      </c>
      <c r="F193" s="15" t="s">
        <v>8</v>
      </c>
      <c r="G193" s="26"/>
      <c r="H193" s="25"/>
      <c r="I193" s="25">
        <f>G193*M$6</f>
        <v>0</v>
      </c>
      <c r="J193" s="24">
        <f>E193*G193</f>
        <v>0</v>
      </c>
      <c r="K193" s="23">
        <f>H193*E193</f>
        <v>0</v>
      </c>
      <c r="L193" s="41">
        <f>I193*E193</f>
        <v>0</v>
      </c>
      <c r="M193" s="21">
        <f>H193+I193</f>
        <v>0</v>
      </c>
      <c r="N193" s="20">
        <f>M193*E193</f>
        <v>0</v>
      </c>
    </row>
    <row r="194" spans="1:14" ht="15.75" customHeight="1" thickBot="1" x14ac:dyDescent="0.35">
      <c r="A194" s="48"/>
      <c r="B194" s="47"/>
      <c r="C194" s="43"/>
      <c r="D194" s="42"/>
      <c r="E194" s="38"/>
      <c r="F194" s="15"/>
      <c r="G194" s="26"/>
      <c r="H194" s="25"/>
      <c r="I194" s="25"/>
      <c r="J194" s="24"/>
      <c r="K194" s="23"/>
      <c r="L194" s="41"/>
      <c r="M194" s="21"/>
      <c r="N194" s="20"/>
    </row>
    <row r="195" spans="1:14" ht="16.2" thickBot="1" x14ac:dyDescent="0.35">
      <c r="A195" s="69" t="s">
        <v>25</v>
      </c>
      <c r="B195" s="70"/>
      <c r="C195" s="46"/>
      <c r="D195" s="16"/>
      <c r="E195" s="38"/>
      <c r="F195" s="15"/>
      <c r="G195" s="26"/>
      <c r="H195" s="25"/>
      <c r="I195" s="25"/>
      <c r="J195" s="24"/>
      <c r="K195" s="23"/>
      <c r="L195" s="22"/>
      <c r="M195" s="21"/>
      <c r="N195" s="20"/>
    </row>
    <row r="196" spans="1:14" ht="16.2" thickBot="1" x14ac:dyDescent="0.35">
      <c r="A196" s="69" t="s">
        <v>7</v>
      </c>
      <c r="B196" s="70"/>
      <c r="C196" s="46"/>
      <c r="D196" s="16"/>
      <c r="E196" s="38"/>
      <c r="F196" s="15"/>
      <c r="G196" s="26"/>
      <c r="H196" s="25"/>
      <c r="I196" s="25"/>
      <c r="J196" s="24"/>
      <c r="K196" s="23"/>
      <c r="L196" s="22"/>
      <c r="M196" s="21"/>
      <c r="N196" s="20"/>
    </row>
    <row r="197" spans="1:14" ht="15.75" customHeight="1" x14ac:dyDescent="0.3">
      <c r="A197" s="45">
        <v>1</v>
      </c>
      <c r="B197" s="44" t="s">
        <v>101</v>
      </c>
      <c r="C197" s="43">
        <v>6</v>
      </c>
      <c r="D197" s="42">
        <v>0</v>
      </c>
      <c r="E197" s="38">
        <f>C197*(1+D197)</f>
        <v>6</v>
      </c>
      <c r="F197" s="15" t="s">
        <v>6</v>
      </c>
      <c r="G197" s="26"/>
      <c r="H197" s="25"/>
      <c r="I197" s="25">
        <f>G197*M$6</f>
        <v>0</v>
      </c>
      <c r="J197" s="24">
        <f>E197*G197</f>
        <v>0</v>
      </c>
      <c r="K197" s="23">
        <f>H197*E197</f>
        <v>0</v>
      </c>
      <c r="L197" s="41">
        <f>I197*E197</f>
        <v>0</v>
      </c>
      <c r="M197" s="21">
        <f>H197+I197</f>
        <v>0</v>
      </c>
      <c r="N197" s="20">
        <f>M197*E197</f>
        <v>0</v>
      </c>
    </row>
    <row r="198" spans="1:14" ht="15.75" customHeight="1" thickBot="1" x14ac:dyDescent="0.35">
      <c r="A198" s="48"/>
      <c r="B198" s="47"/>
      <c r="C198" s="43"/>
      <c r="D198" s="42"/>
      <c r="E198" s="38"/>
      <c r="F198" s="15"/>
      <c r="G198" s="26"/>
      <c r="H198" s="25"/>
      <c r="I198" s="25"/>
      <c r="J198" s="24"/>
      <c r="K198" s="23"/>
      <c r="L198" s="41"/>
      <c r="M198" s="21"/>
      <c r="N198" s="20"/>
    </row>
    <row r="199" spans="1:14" ht="16.2" thickBot="1" x14ac:dyDescent="0.35">
      <c r="A199" s="73" t="s">
        <v>173</v>
      </c>
      <c r="B199" s="74"/>
      <c r="C199" s="27"/>
      <c r="D199" s="16"/>
      <c r="E199" s="38"/>
      <c r="F199" s="15"/>
      <c r="G199" s="26"/>
      <c r="H199" s="25"/>
      <c r="I199" s="25"/>
      <c r="J199" s="24"/>
      <c r="K199" s="23"/>
      <c r="L199" s="22"/>
      <c r="M199" s="21"/>
      <c r="N199" s="20"/>
    </row>
    <row r="200" spans="1:14" s="59" customFormat="1" ht="29.4" customHeight="1" x14ac:dyDescent="0.3">
      <c r="A200" s="75" t="s">
        <v>230</v>
      </c>
      <c r="B200" s="76"/>
      <c r="C200" s="43"/>
      <c r="D200" s="57"/>
      <c r="E200" s="12"/>
      <c r="F200" s="27"/>
      <c r="G200" s="26"/>
      <c r="H200" s="25"/>
      <c r="I200" s="25"/>
      <c r="J200" s="24"/>
      <c r="K200" s="23"/>
      <c r="L200" s="41"/>
      <c r="M200" s="21"/>
      <c r="N200" s="20"/>
    </row>
    <row r="201" spans="1:14" ht="15.75" customHeight="1" x14ac:dyDescent="0.3">
      <c r="A201" s="45">
        <v>1</v>
      </c>
      <c r="B201" s="44" t="s">
        <v>176</v>
      </c>
      <c r="C201" s="43">
        <v>7.04</v>
      </c>
      <c r="D201" s="42">
        <v>0.1</v>
      </c>
      <c r="E201" s="38">
        <f>C201*(1+D201)</f>
        <v>7.7440000000000007</v>
      </c>
      <c r="F201" s="15" t="s">
        <v>8</v>
      </c>
      <c r="G201" s="26"/>
      <c r="H201" s="25"/>
      <c r="I201" s="25">
        <f>G201*M$6</f>
        <v>0</v>
      </c>
      <c r="J201" s="24">
        <f>E201*G201</f>
        <v>0</v>
      </c>
      <c r="K201" s="23">
        <f>H201*E201</f>
        <v>0</v>
      </c>
      <c r="L201" s="41">
        <f>I201*E201</f>
        <v>0</v>
      </c>
      <c r="M201" s="21">
        <f>H201+I201</f>
        <v>0</v>
      </c>
      <c r="N201" s="20">
        <f>M201*E201</f>
        <v>0</v>
      </c>
    </row>
    <row r="202" spans="1:14" ht="15.75" customHeight="1" thickBot="1" x14ac:dyDescent="0.35">
      <c r="A202" s="48"/>
      <c r="B202" s="47"/>
      <c r="C202" s="43"/>
      <c r="D202" s="42"/>
      <c r="E202" s="38"/>
      <c r="F202" s="15"/>
      <c r="G202" s="26"/>
      <c r="H202" s="25"/>
      <c r="I202" s="25"/>
      <c r="J202" s="24"/>
      <c r="K202" s="23"/>
      <c r="L202" s="41"/>
      <c r="M202" s="21"/>
      <c r="N202" s="20"/>
    </row>
    <row r="203" spans="1:14" ht="16.2" thickBot="1" x14ac:dyDescent="0.35">
      <c r="A203" s="69" t="s">
        <v>174</v>
      </c>
      <c r="B203" s="70"/>
      <c r="C203" s="46"/>
      <c r="D203" s="16"/>
      <c r="E203" s="38"/>
      <c r="F203" s="15"/>
      <c r="G203" s="26"/>
      <c r="H203" s="25"/>
      <c r="I203" s="25"/>
      <c r="J203" s="24"/>
      <c r="K203" s="23"/>
      <c r="L203" s="22"/>
      <c r="M203" s="21"/>
      <c r="N203" s="20"/>
    </row>
    <row r="204" spans="1:14" ht="16.2" thickBot="1" x14ac:dyDescent="0.35">
      <c r="A204" s="69" t="s">
        <v>7</v>
      </c>
      <c r="B204" s="70"/>
      <c r="C204" s="46"/>
      <c r="D204" s="16"/>
      <c r="E204" s="38"/>
      <c r="F204" s="15"/>
      <c r="G204" s="26"/>
      <c r="H204" s="25"/>
      <c r="I204" s="25"/>
      <c r="J204" s="24"/>
      <c r="K204" s="23"/>
      <c r="L204" s="22"/>
      <c r="M204" s="21"/>
      <c r="N204" s="20"/>
    </row>
    <row r="205" spans="1:14" ht="15.75" customHeight="1" x14ac:dyDescent="0.3">
      <c r="A205" s="45">
        <v>1</v>
      </c>
      <c r="B205" s="44" t="s">
        <v>175</v>
      </c>
      <c r="C205" s="43">
        <v>2</v>
      </c>
      <c r="D205" s="42">
        <v>0</v>
      </c>
      <c r="E205" s="38">
        <f>C205*(1+D205)</f>
        <v>2</v>
      </c>
      <c r="F205" s="15" t="s">
        <v>6</v>
      </c>
      <c r="G205" s="26"/>
      <c r="H205" s="25"/>
      <c r="I205" s="25">
        <f>G205*M$6</f>
        <v>0</v>
      </c>
      <c r="J205" s="24">
        <f>E205*G205</f>
        <v>0</v>
      </c>
      <c r="K205" s="23">
        <f>H205*E205</f>
        <v>0</v>
      </c>
      <c r="L205" s="41">
        <f>I205*E205</f>
        <v>0</v>
      </c>
      <c r="M205" s="21">
        <f>H205+I205</f>
        <v>0</v>
      </c>
      <c r="N205" s="20">
        <f>M205*E205</f>
        <v>0</v>
      </c>
    </row>
    <row r="206" spans="1:14" ht="15.75" customHeight="1" thickBot="1" x14ac:dyDescent="0.35">
      <c r="A206" s="48"/>
      <c r="B206" s="47"/>
      <c r="C206" s="43"/>
      <c r="D206" s="42"/>
      <c r="E206" s="38"/>
      <c r="F206" s="15"/>
      <c r="G206" s="26"/>
      <c r="H206" s="25"/>
      <c r="I206" s="25"/>
      <c r="J206" s="24"/>
      <c r="K206" s="23"/>
      <c r="L206" s="41"/>
      <c r="M206" s="21"/>
      <c r="N206" s="20"/>
    </row>
    <row r="207" spans="1:14" ht="16.2" thickBot="1" x14ac:dyDescent="0.35">
      <c r="A207" s="69" t="s">
        <v>62</v>
      </c>
      <c r="B207" s="70"/>
      <c r="C207" s="46"/>
      <c r="D207" s="16"/>
      <c r="E207" s="38"/>
      <c r="F207" s="15"/>
      <c r="G207" s="26"/>
      <c r="H207" s="25"/>
      <c r="I207" s="25"/>
      <c r="J207" s="24"/>
      <c r="K207" s="23"/>
      <c r="L207" s="22"/>
      <c r="M207" s="21"/>
      <c r="N207" s="20"/>
    </row>
    <row r="208" spans="1:14" s="59" customFormat="1" ht="57.6" x14ac:dyDescent="0.3">
      <c r="A208" s="61">
        <v>1</v>
      </c>
      <c r="B208" s="28" t="s">
        <v>249</v>
      </c>
      <c r="C208" s="43">
        <v>2</v>
      </c>
      <c r="D208" s="57">
        <v>0</v>
      </c>
      <c r="E208" s="12">
        <f>C208*(1+D208)</f>
        <v>2</v>
      </c>
      <c r="F208" s="27" t="s">
        <v>6</v>
      </c>
      <c r="G208" s="26"/>
      <c r="H208" s="25"/>
      <c r="I208" s="25">
        <f t="shared" ref="I208:I224" si="28">G208*M$6</f>
        <v>0</v>
      </c>
      <c r="J208" s="24">
        <f>E208*G208</f>
        <v>0</v>
      </c>
      <c r="K208" s="23">
        <f>H208*E208</f>
        <v>0</v>
      </c>
      <c r="L208" s="41">
        <f>I208*E208</f>
        <v>0</v>
      </c>
      <c r="M208" s="21">
        <f>H208+I208</f>
        <v>0</v>
      </c>
      <c r="N208" s="20">
        <f>M208*E208</f>
        <v>0</v>
      </c>
    </row>
    <row r="209" spans="1:14" ht="57.6" x14ac:dyDescent="0.3">
      <c r="A209" s="45">
        <v>2</v>
      </c>
      <c r="B209" s="28" t="s">
        <v>250</v>
      </c>
      <c r="C209" s="43">
        <v>2</v>
      </c>
      <c r="D209" s="42">
        <v>0</v>
      </c>
      <c r="E209" s="38">
        <f>C209*(1+D209)</f>
        <v>2</v>
      </c>
      <c r="F209" s="15" t="s">
        <v>6</v>
      </c>
      <c r="G209" s="26"/>
      <c r="H209" s="25"/>
      <c r="I209" s="25">
        <f t="shared" si="28"/>
        <v>0</v>
      </c>
      <c r="J209" s="24">
        <f>E209*G209</f>
        <v>0</v>
      </c>
      <c r="K209" s="23">
        <f>H209*E209</f>
        <v>0</v>
      </c>
      <c r="L209" s="41">
        <f>I209*E209</f>
        <v>0</v>
      </c>
      <c r="M209" s="21">
        <f>H209+I209</f>
        <v>0</v>
      </c>
      <c r="N209" s="20">
        <f>M209*E209</f>
        <v>0</v>
      </c>
    </row>
    <row r="210" spans="1:14" ht="43.2" x14ac:dyDescent="0.3">
      <c r="A210" s="45">
        <v>3</v>
      </c>
      <c r="B210" s="28" t="s">
        <v>251</v>
      </c>
      <c r="C210" s="43">
        <v>1</v>
      </c>
      <c r="D210" s="42">
        <v>0</v>
      </c>
      <c r="E210" s="38">
        <f t="shared" ref="E210:E218" si="29">C210*(1+D210)</f>
        <v>1</v>
      </c>
      <c r="F210" s="15" t="s">
        <v>6</v>
      </c>
      <c r="G210" s="26"/>
      <c r="H210" s="25"/>
      <c r="I210" s="25">
        <f t="shared" si="28"/>
        <v>0</v>
      </c>
      <c r="J210" s="24">
        <f t="shared" ref="J210:J218" si="30">E210*G210</f>
        <v>0</v>
      </c>
      <c r="K210" s="23">
        <f t="shared" ref="K210:K218" si="31">H210*E210</f>
        <v>0</v>
      </c>
      <c r="L210" s="41">
        <f t="shared" ref="L210:L218" si="32">I210*E210</f>
        <v>0</v>
      </c>
      <c r="M210" s="21">
        <f t="shared" ref="M210:M218" si="33">H210+I210</f>
        <v>0</v>
      </c>
      <c r="N210" s="20">
        <f t="shared" ref="N210:N218" si="34">M210*E210</f>
        <v>0</v>
      </c>
    </row>
    <row r="211" spans="1:14" ht="43.2" x14ac:dyDescent="0.3">
      <c r="A211" s="45">
        <v>4</v>
      </c>
      <c r="B211" s="28" t="s">
        <v>252</v>
      </c>
      <c r="C211" s="43">
        <v>1</v>
      </c>
      <c r="D211" s="42">
        <v>0</v>
      </c>
      <c r="E211" s="38">
        <f t="shared" si="29"/>
        <v>1</v>
      </c>
      <c r="F211" s="15" t="s">
        <v>6</v>
      </c>
      <c r="G211" s="26"/>
      <c r="H211" s="25"/>
      <c r="I211" s="25">
        <f t="shared" si="28"/>
        <v>0</v>
      </c>
      <c r="J211" s="24">
        <f t="shared" si="30"/>
        <v>0</v>
      </c>
      <c r="K211" s="23">
        <f t="shared" si="31"/>
        <v>0</v>
      </c>
      <c r="L211" s="41">
        <f t="shared" si="32"/>
        <v>0</v>
      </c>
      <c r="M211" s="21">
        <f t="shared" si="33"/>
        <v>0</v>
      </c>
      <c r="N211" s="20">
        <f t="shared" si="34"/>
        <v>0</v>
      </c>
    </row>
    <row r="212" spans="1:14" ht="43.2" x14ac:dyDescent="0.3">
      <c r="A212" s="45">
        <v>5</v>
      </c>
      <c r="B212" s="28" t="s">
        <v>253</v>
      </c>
      <c r="C212" s="43">
        <v>8</v>
      </c>
      <c r="D212" s="42">
        <v>0</v>
      </c>
      <c r="E212" s="38">
        <f t="shared" si="29"/>
        <v>8</v>
      </c>
      <c r="F212" s="15" t="s">
        <v>6</v>
      </c>
      <c r="G212" s="26"/>
      <c r="H212" s="25"/>
      <c r="I212" s="25">
        <f t="shared" si="28"/>
        <v>0</v>
      </c>
      <c r="J212" s="24">
        <f t="shared" si="30"/>
        <v>0</v>
      </c>
      <c r="K212" s="23">
        <f t="shared" si="31"/>
        <v>0</v>
      </c>
      <c r="L212" s="41">
        <f t="shared" si="32"/>
        <v>0</v>
      </c>
      <c r="M212" s="21">
        <f t="shared" si="33"/>
        <v>0</v>
      </c>
      <c r="N212" s="20">
        <f t="shared" si="34"/>
        <v>0</v>
      </c>
    </row>
    <row r="213" spans="1:14" ht="43.2" x14ac:dyDescent="0.3">
      <c r="A213" s="45">
        <v>6</v>
      </c>
      <c r="B213" s="28" t="s">
        <v>254</v>
      </c>
      <c r="C213" s="43">
        <v>2</v>
      </c>
      <c r="D213" s="42">
        <v>0</v>
      </c>
      <c r="E213" s="38">
        <f t="shared" si="29"/>
        <v>2</v>
      </c>
      <c r="F213" s="15" t="s">
        <v>6</v>
      </c>
      <c r="G213" s="26"/>
      <c r="H213" s="25"/>
      <c r="I213" s="25">
        <f t="shared" si="28"/>
        <v>0</v>
      </c>
      <c r="J213" s="24">
        <f t="shared" si="30"/>
        <v>0</v>
      </c>
      <c r="K213" s="23">
        <f t="shared" si="31"/>
        <v>0</v>
      </c>
      <c r="L213" s="41">
        <f t="shared" si="32"/>
        <v>0</v>
      </c>
      <c r="M213" s="21">
        <f t="shared" si="33"/>
        <v>0</v>
      </c>
      <c r="N213" s="20">
        <f t="shared" si="34"/>
        <v>0</v>
      </c>
    </row>
    <row r="214" spans="1:14" s="59" customFormat="1" ht="43.2" x14ac:dyDescent="0.3">
      <c r="A214" s="61">
        <v>7</v>
      </c>
      <c r="B214" s="28" t="s">
        <v>255</v>
      </c>
      <c r="C214" s="43">
        <v>2</v>
      </c>
      <c r="D214" s="57">
        <v>0</v>
      </c>
      <c r="E214" s="12">
        <f t="shared" si="29"/>
        <v>2</v>
      </c>
      <c r="F214" s="27" t="s">
        <v>6</v>
      </c>
      <c r="G214" s="26"/>
      <c r="H214" s="25"/>
      <c r="I214" s="25">
        <f t="shared" si="28"/>
        <v>0</v>
      </c>
      <c r="J214" s="24">
        <f t="shared" si="30"/>
        <v>0</v>
      </c>
      <c r="K214" s="23">
        <f t="shared" si="31"/>
        <v>0</v>
      </c>
      <c r="L214" s="41">
        <f t="shared" si="32"/>
        <v>0</v>
      </c>
      <c r="M214" s="21">
        <f t="shared" si="33"/>
        <v>0</v>
      </c>
      <c r="N214" s="20">
        <f t="shared" si="34"/>
        <v>0</v>
      </c>
    </row>
    <row r="215" spans="1:14" ht="43.2" x14ac:dyDescent="0.3">
      <c r="A215" s="45">
        <v>8</v>
      </c>
      <c r="B215" s="28" t="s">
        <v>256</v>
      </c>
      <c r="C215" s="43">
        <v>4</v>
      </c>
      <c r="D215" s="42">
        <v>0</v>
      </c>
      <c r="E215" s="38">
        <f t="shared" si="29"/>
        <v>4</v>
      </c>
      <c r="F215" s="15" t="s">
        <v>6</v>
      </c>
      <c r="G215" s="26"/>
      <c r="H215" s="25"/>
      <c r="I215" s="25">
        <f t="shared" si="28"/>
        <v>0</v>
      </c>
      <c r="J215" s="24">
        <f t="shared" si="30"/>
        <v>0</v>
      </c>
      <c r="K215" s="23">
        <f t="shared" si="31"/>
        <v>0</v>
      </c>
      <c r="L215" s="41">
        <f t="shared" si="32"/>
        <v>0</v>
      </c>
      <c r="M215" s="21">
        <f t="shared" si="33"/>
        <v>0</v>
      </c>
      <c r="N215" s="20">
        <f t="shared" si="34"/>
        <v>0</v>
      </c>
    </row>
    <row r="216" spans="1:14" ht="43.2" x14ac:dyDescent="0.3">
      <c r="A216" s="45">
        <v>9</v>
      </c>
      <c r="B216" s="28" t="s">
        <v>257</v>
      </c>
      <c r="C216" s="43">
        <v>1</v>
      </c>
      <c r="D216" s="42">
        <v>0</v>
      </c>
      <c r="E216" s="38">
        <f t="shared" si="29"/>
        <v>1</v>
      </c>
      <c r="F216" s="15" t="s">
        <v>6</v>
      </c>
      <c r="G216" s="26"/>
      <c r="H216" s="25"/>
      <c r="I216" s="25">
        <f t="shared" si="28"/>
        <v>0</v>
      </c>
      <c r="J216" s="24">
        <f t="shared" si="30"/>
        <v>0</v>
      </c>
      <c r="K216" s="23">
        <f t="shared" si="31"/>
        <v>0</v>
      </c>
      <c r="L216" s="41">
        <f t="shared" si="32"/>
        <v>0</v>
      </c>
      <c r="M216" s="21">
        <f t="shared" si="33"/>
        <v>0</v>
      </c>
      <c r="N216" s="20">
        <f t="shared" si="34"/>
        <v>0</v>
      </c>
    </row>
    <row r="217" spans="1:14" ht="28.8" x14ac:dyDescent="0.3">
      <c r="A217" s="45">
        <v>10</v>
      </c>
      <c r="B217" s="28" t="s">
        <v>258</v>
      </c>
      <c r="C217" s="43">
        <v>1</v>
      </c>
      <c r="D217" s="42">
        <v>0</v>
      </c>
      <c r="E217" s="38">
        <f t="shared" si="29"/>
        <v>1</v>
      </c>
      <c r="F217" s="15" t="s">
        <v>6</v>
      </c>
      <c r="G217" s="26"/>
      <c r="H217" s="25"/>
      <c r="I217" s="25">
        <f t="shared" si="28"/>
        <v>0</v>
      </c>
      <c r="J217" s="24">
        <f t="shared" si="30"/>
        <v>0</v>
      </c>
      <c r="K217" s="23">
        <f t="shared" si="31"/>
        <v>0</v>
      </c>
      <c r="L217" s="41">
        <f t="shared" si="32"/>
        <v>0</v>
      </c>
      <c r="M217" s="21">
        <f t="shared" si="33"/>
        <v>0</v>
      </c>
      <c r="N217" s="20">
        <f t="shared" si="34"/>
        <v>0</v>
      </c>
    </row>
    <row r="218" spans="1:14" ht="28.8" x14ac:dyDescent="0.3">
      <c r="A218" s="45">
        <v>11</v>
      </c>
      <c r="B218" s="28" t="s">
        <v>259</v>
      </c>
      <c r="C218" s="43">
        <v>1</v>
      </c>
      <c r="D218" s="42">
        <v>0</v>
      </c>
      <c r="E218" s="38">
        <f t="shared" si="29"/>
        <v>1</v>
      </c>
      <c r="F218" s="15" t="s">
        <v>6</v>
      </c>
      <c r="G218" s="26"/>
      <c r="H218" s="25"/>
      <c r="I218" s="25">
        <f t="shared" si="28"/>
        <v>0</v>
      </c>
      <c r="J218" s="24">
        <f t="shared" si="30"/>
        <v>0</v>
      </c>
      <c r="K218" s="23">
        <f t="shared" si="31"/>
        <v>0</v>
      </c>
      <c r="L218" s="41">
        <f t="shared" si="32"/>
        <v>0</v>
      </c>
      <c r="M218" s="21">
        <f t="shared" si="33"/>
        <v>0</v>
      </c>
      <c r="N218" s="20">
        <f t="shared" si="34"/>
        <v>0</v>
      </c>
    </row>
    <row r="219" spans="1:14" ht="43.2" x14ac:dyDescent="0.3">
      <c r="A219" s="45">
        <v>12</v>
      </c>
      <c r="B219" s="28" t="s">
        <v>260</v>
      </c>
      <c r="C219" s="43">
        <v>1</v>
      </c>
      <c r="D219" s="42">
        <v>0</v>
      </c>
      <c r="E219" s="38">
        <f>C219*(1+D219)</f>
        <v>1</v>
      </c>
      <c r="F219" s="15" t="s">
        <v>6</v>
      </c>
      <c r="G219" s="26"/>
      <c r="H219" s="25"/>
      <c r="I219" s="25">
        <f t="shared" si="28"/>
        <v>0</v>
      </c>
      <c r="J219" s="24">
        <f>E219*G219</f>
        <v>0</v>
      </c>
      <c r="K219" s="23">
        <f>H219*E219</f>
        <v>0</v>
      </c>
      <c r="L219" s="41">
        <f>I219*E219</f>
        <v>0</v>
      </c>
      <c r="M219" s="21">
        <f>H219+I219</f>
        <v>0</v>
      </c>
      <c r="N219" s="20">
        <f>M219*E219</f>
        <v>0</v>
      </c>
    </row>
    <row r="220" spans="1:14" ht="43.2" x14ac:dyDescent="0.3">
      <c r="A220" s="45">
        <v>13</v>
      </c>
      <c r="B220" s="28" t="s">
        <v>261</v>
      </c>
      <c r="C220" s="43">
        <v>1</v>
      </c>
      <c r="D220" s="42">
        <v>0</v>
      </c>
      <c r="E220" s="38">
        <f>C220*(1+D220)</f>
        <v>1</v>
      </c>
      <c r="F220" s="15" t="s">
        <v>6</v>
      </c>
      <c r="G220" s="26"/>
      <c r="H220" s="25"/>
      <c r="I220" s="25">
        <f t="shared" si="28"/>
        <v>0</v>
      </c>
      <c r="J220" s="24">
        <f>E220*G220</f>
        <v>0</v>
      </c>
      <c r="K220" s="23">
        <f>H220*E220</f>
        <v>0</v>
      </c>
      <c r="L220" s="41">
        <f>I220*E220</f>
        <v>0</v>
      </c>
      <c r="M220" s="21">
        <f>H220+I220</f>
        <v>0</v>
      </c>
      <c r="N220" s="20">
        <f>M220*E220</f>
        <v>0</v>
      </c>
    </row>
    <row r="221" spans="1:14" ht="43.2" x14ac:dyDescent="0.3">
      <c r="A221" s="45">
        <v>14</v>
      </c>
      <c r="B221" s="28" t="s">
        <v>262</v>
      </c>
      <c r="C221" s="43">
        <v>1</v>
      </c>
      <c r="D221" s="42">
        <v>0</v>
      </c>
      <c r="E221" s="38">
        <f t="shared" ref="E221:E224" si="35">C221*(1+D221)</f>
        <v>1</v>
      </c>
      <c r="F221" s="15" t="s">
        <v>6</v>
      </c>
      <c r="G221" s="26"/>
      <c r="H221" s="25"/>
      <c r="I221" s="25">
        <f t="shared" si="28"/>
        <v>0</v>
      </c>
      <c r="J221" s="24">
        <f t="shared" ref="J221:J224" si="36">E221*G221</f>
        <v>0</v>
      </c>
      <c r="K221" s="23">
        <f t="shared" ref="K221:K224" si="37">H221*E221</f>
        <v>0</v>
      </c>
      <c r="L221" s="41">
        <f t="shared" ref="L221:L224" si="38">I221*E221</f>
        <v>0</v>
      </c>
      <c r="M221" s="21">
        <f t="shared" ref="M221:M224" si="39">H221+I221</f>
        <v>0</v>
      </c>
      <c r="N221" s="20">
        <f t="shared" ref="N221:N224" si="40">M221*E221</f>
        <v>0</v>
      </c>
    </row>
    <row r="222" spans="1:14" ht="28.8" x14ac:dyDescent="0.3">
      <c r="A222" s="45">
        <v>15</v>
      </c>
      <c r="B222" s="28" t="s">
        <v>263</v>
      </c>
      <c r="C222" s="43">
        <v>1</v>
      </c>
      <c r="D222" s="42">
        <v>0</v>
      </c>
      <c r="E222" s="38">
        <f t="shared" si="35"/>
        <v>1</v>
      </c>
      <c r="F222" s="15" t="s">
        <v>6</v>
      </c>
      <c r="G222" s="26"/>
      <c r="H222" s="25"/>
      <c r="I222" s="25">
        <f t="shared" si="28"/>
        <v>0</v>
      </c>
      <c r="J222" s="24">
        <f t="shared" si="36"/>
        <v>0</v>
      </c>
      <c r="K222" s="23">
        <f t="shared" si="37"/>
        <v>0</v>
      </c>
      <c r="L222" s="41">
        <f t="shared" si="38"/>
        <v>0</v>
      </c>
      <c r="M222" s="21">
        <f t="shared" si="39"/>
        <v>0</v>
      </c>
      <c r="N222" s="20">
        <f t="shared" si="40"/>
        <v>0</v>
      </c>
    </row>
    <row r="223" spans="1:14" ht="43.2" x14ac:dyDescent="0.3">
      <c r="A223" s="45">
        <v>16</v>
      </c>
      <c r="B223" s="28" t="s">
        <v>264</v>
      </c>
      <c r="C223" s="43">
        <v>2</v>
      </c>
      <c r="D223" s="42">
        <v>0</v>
      </c>
      <c r="E223" s="38">
        <f t="shared" si="35"/>
        <v>2</v>
      </c>
      <c r="F223" s="15" t="s">
        <v>6</v>
      </c>
      <c r="G223" s="26"/>
      <c r="H223" s="25"/>
      <c r="I223" s="25">
        <f t="shared" si="28"/>
        <v>0</v>
      </c>
      <c r="J223" s="24">
        <f t="shared" si="36"/>
        <v>0</v>
      </c>
      <c r="K223" s="23">
        <f t="shared" si="37"/>
        <v>0</v>
      </c>
      <c r="L223" s="41">
        <f t="shared" si="38"/>
        <v>0</v>
      </c>
      <c r="M223" s="21">
        <f t="shared" si="39"/>
        <v>0</v>
      </c>
      <c r="N223" s="20">
        <f t="shared" si="40"/>
        <v>0</v>
      </c>
    </row>
    <row r="224" spans="1:14" ht="28.8" x14ac:dyDescent="0.3">
      <c r="A224" s="45">
        <v>17</v>
      </c>
      <c r="B224" s="28" t="s">
        <v>265</v>
      </c>
      <c r="C224" s="43">
        <v>1</v>
      </c>
      <c r="D224" s="42">
        <v>0</v>
      </c>
      <c r="E224" s="38">
        <f t="shared" si="35"/>
        <v>1</v>
      </c>
      <c r="F224" s="15" t="s">
        <v>6</v>
      </c>
      <c r="G224" s="26"/>
      <c r="H224" s="25"/>
      <c r="I224" s="25">
        <f t="shared" si="28"/>
        <v>0</v>
      </c>
      <c r="J224" s="24">
        <f t="shared" si="36"/>
        <v>0</v>
      </c>
      <c r="K224" s="23">
        <f t="shared" si="37"/>
        <v>0</v>
      </c>
      <c r="L224" s="41">
        <f t="shared" si="38"/>
        <v>0</v>
      </c>
      <c r="M224" s="21">
        <f t="shared" si="39"/>
        <v>0</v>
      </c>
      <c r="N224" s="20">
        <f t="shared" si="40"/>
        <v>0</v>
      </c>
    </row>
    <row r="225" spans="1:14" ht="15.75" customHeight="1" thickBot="1" x14ac:dyDescent="0.35">
      <c r="A225" s="48"/>
      <c r="B225" s="47"/>
      <c r="C225" s="43"/>
      <c r="D225" s="42"/>
      <c r="E225" s="38"/>
      <c r="F225" s="15"/>
      <c r="G225" s="26"/>
      <c r="H225" s="25"/>
      <c r="I225" s="25"/>
      <c r="J225" s="24"/>
      <c r="K225" s="23"/>
      <c r="L225" s="41"/>
      <c r="M225" s="21"/>
      <c r="N225" s="20"/>
    </row>
    <row r="226" spans="1:14" ht="16.2" thickBot="1" x14ac:dyDescent="0.35">
      <c r="A226" s="69" t="s">
        <v>284</v>
      </c>
      <c r="B226" s="70"/>
      <c r="C226" s="46"/>
      <c r="D226" s="16"/>
      <c r="E226" s="38"/>
      <c r="F226" s="15"/>
      <c r="G226" s="26"/>
      <c r="H226" s="25"/>
      <c r="I226" s="25"/>
      <c r="J226" s="24"/>
      <c r="K226" s="23"/>
      <c r="L226" s="22"/>
      <c r="M226" s="21"/>
      <c r="N226" s="20"/>
    </row>
    <row r="227" spans="1:14" ht="15.75" customHeight="1" x14ac:dyDescent="0.3">
      <c r="A227" s="45">
        <v>1</v>
      </c>
      <c r="B227" s="44" t="s">
        <v>179</v>
      </c>
      <c r="C227" s="43">
        <v>3</v>
      </c>
      <c r="D227" s="42">
        <v>0</v>
      </c>
      <c r="E227" s="38">
        <f>C227*(1+D227)</f>
        <v>3</v>
      </c>
      <c r="F227" s="15" t="s">
        <v>6</v>
      </c>
      <c r="G227" s="26"/>
      <c r="H227" s="25"/>
      <c r="I227" s="25">
        <f>G227*M$6</f>
        <v>0</v>
      </c>
      <c r="J227" s="24">
        <f>E227*G227</f>
        <v>0</v>
      </c>
      <c r="K227" s="23">
        <f>H227*E227</f>
        <v>0</v>
      </c>
      <c r="L227" s="41">
        <f>I227*E227</f>
        <v>0</v>
      </c>
      <c r="M227" s="21">
        <f>H227+I227</f>
        <v>0</v>
      </c>
      <c r="N227" s="20">
        <f>M227*E227</f>
        <v>0</v>
      </c>
    </row>
    <row r="228" spans="1:14" ht="15.75" customHeight="1" x14ac:dyDescent="0.3">
      <c r="A228" s="45">
        <v>2</v>
      </c>
      <c r="B228" s="44" t="s">
        <v>178</v>
      </c>
      <c r="C228" s="43">
        <v>1</v>
      </c>
      <c r="D228" s="42">
        <v>0</v>
      </c>
      <c r="E228" s="38">
        <f>C228*(1+D228)</f>
        <v>1</v>
      </c>
      <c r="F228" s="15" t="s">
        <v>6</v>
      </c>
      <c r="G228" s="26"/>
      <c r="H228" s="25"/>
      <c r="I228" s="25">
        <f>G228*M$6</f>
        <v>0</v>
      </c>
      <c r="J228" s="24">
        <f>E228*G228</f>
        <v>0</v>
      </c>
      <c r="K228" s="23">
        <f>H228*E228</f>
        <v>0</v>
      </c>
      <c r="L228" s="41">
        <f>I228*E228</f>
        <v>0</v>
      </c>
      <c r="M228" s="21">
        <f>H228+I228</f>
        <v>0</v>
      </c>
      <c r="N228" s="20">
        <f>M228*E228</f>
        <v>0</v>
      </c>
    </row>
    <row r="229" spans="1:14" ht="15.75" customHeight="1" thickBot="1" x14ac:dyDescent="0.35">
      <c r="A229" s="45"/>
      <c r="B229" s="44"/>
      <c r="C229" s="43"/>
      <c r="D229" s="42"/>
      <c r="E229" s="38"/>
      <c r="F229" s="15"/>
      <c r="G229" s="26"/>
      <c r="H229" s="25"/>
      <c r="I229" s="25"/>
      <c r="J229" s="24"/>
      <c r="K229" s="23"/>
      <c r="L229" s="41"/>
      <c r="M229" s="21"/>
      <c r="N229" s="20"/>
    </row>
    <row r="230" spans="1:14" ht="16.2" thickBot="1" x14ac:dyDescent="0.35">
      <c r="A230" s="69" t="s">
        <v>211</v>
      </c>
      <c r="B230" s="70"/>
      <c r="C230" s="46"/>
      <c r="D230" s="16"/>
      <c r="E230" s="38"/>
      <c r="F230" s="15"/>
      <c r="G230" s="26"/>
      <c r="H230" s="25"/>
      <c r="I230" s="25"/>
      <c r="J230" s="24"/>
      <c r="K230" s="23"/>
      <c r="L230" s="22"/>
      <c r="M230" s="21"/>
      <c r="N230" s="20"/>
    </row>
    <row r="231" spans="1:14" ht="15.75" customHeight="1" x14ac:dyDescent="0.3">
      <c r="A231" s="45">
        <v>1</v>
      </c>
      <c r="B231" s="44" t="s">
        <v>206</v>
      </c>
      <c r="C231" s="43">
        <v>4</v>
      </c>
      <c r="D231" s="42">
        <v>0</v>
      </c>
      <c r="E231" s="38">
        <f t="shared" ref="E231:E236" si="41">C231*(1+D231)</f>
        <v>4</v>
      </c>
      <c r="F231" s="15" t="s">
        <v>6</v>
      </c>
      <c r="G231" s="26"/>
      <c r="H231" s="25"/>
      <c r="I231" s="25">
        <f t="shared" ref="I231:I236" si="42">G231*M$6</f>
        <v>0</v>
      </c>
      <c r="J231" s="24">
        <f t="shared" ref="J231:J236" si="43">E231*G231</f>
        <v>0</v>
      </c>
      <c r="K231" s="23">
        <f t="shared" ref="K231:K236" si="44">H231*E231</f>
        <v>0</v>
      </c>
      <c r="L231" s="41">
        <f t="shared" ref="L231:L236" si="45">I231*E231</f>
        <v>0</v>
      </c>
      <c r="M231" s="21">
        <f t="shared" ref="M231:M236" si="46">H231+I231</f>
        <v>0</v>
      </c>
      <c r="N231" s="20">
        <f t="shared" ref="N231:N236" si="47">M231*E231</f>
        <v>0</v>
      </c>
    </row>
    <row r="232" spans="1:14" ht="15.75" customHeight="1" x14ac:dyDescent="0.3">
      <c r="A232" s="45">
        <v>2</v>
      </c>
      <c r="B232" s="44" t="s">
        <v>198</v>
      </c>
      <c r="C232" s="43">
        <v>4</v>
      </c>
      <c r="D232" s="42">
        <v>0</v>
      </c>
      <c r="E232" s="38">
        <f t="shared" si="41"/>
        <v>4</v>
      </c>
      <c r="F232" s="15" t="s">
        <v>6</v>
      </c>
      <c r="G232" s="26"/>
      <c r="H232" s="25"/>
      <c r="I232" s="25">
        <f t="shared" si="42"/>
        <v>0</v>
      </c>
      <c r="J232" s="24">
        <f t="shared" si="43"/>
        <v>0</v>
      </c>
      <c r="K232" s="23">
        <f t="shared" si="44"/>
        <v>0</v>
      </c>
      <c r="L232" s="41">
        <f t="shared" si="45"/>
        <v>0</v>
      </c>
      <c r="M232" s="21">
        <f t="shared" si="46"/>
        <v>0</v>
      </c>
      <c r="N232" s="20">
        <f t="shared" si="47"/>
        <v>0</v>
      </c>
    </row>
    <row r="233" spans="1:14" ht="15.75" customHeight="1" x14ac:dyDescent="0.3">
      <c r="A233" s="45">
        <v>3</v>
      </c>
      <c r="B233" s="44" t="s">
        <v>207</v>
      </c>
      <c r="C233" s="43">
        <v>2</v>
      </c>
      <c r="D233" s="42">
        <v>0</v>
      </c>
      <c r="E233" s="38">
        <f t="shared" si="41"/>
        <v>2</v>
      </c>
      <c r="F233" s="15" t="s">
        <v>6</v>
      </c>
      <c r="G233" s="26"/>
      <c r="H233" s="25"/>
      <c r="I233" s="25">
        <f t="shared" si="42"/>
        <v>0</v>
      </c>
      <c r="J233" s="24">
        <f t="shared" si="43"/>
        <v>0</v>
      </c>
      <c r="K233" s="23">
        <f t="shared" si="44"/>
        <v>0</v>
      </c>
      <c r="L233" s="41">
        <f t="shared" si="45"/>
        <v>0</v>
      </c>
      <c r="M233" s="21">
        <f t="shared" si="46"/>
        <v>0</v>
      </c>
      <c r="N233" s="20">
        <f t="shared" si="47"/>
        <v>0</v>
      </c>
    </row>
    <row r="234" spans="1:14" ht="15.75" customHeight="1" x14ac:dyDescent="0.3">
      <c r="A234" s="45">
        <v>4</v>
      </c>
      <c r="B234" s="44" t="s">
        <v>208</v>
      </c>
      <c r="C234" s="43">
        <v>1</v>
      </c>
      <c r="D234" s="42">
        <v>0</v>
      </c>
      <c r="E234" s="38">
        <f t="shared" si="41"/>
        <v>1</v>
      </c>
      <c r="F234" s="15" t="s">
        <v>6</v>
      </c>
      <c r="G234" s="26"/>
      <c r="H234" s="25"/>
      <c r="I234" s="25">
        <f t="shared" si="42"/>
        <v>0</v>
      </c>
      <c r="J234" s="24">
        <f t="shared" si="43"/>
        <v>0</v>
      </c>
      <c r="K234" s="23">
        <f t="shared" si="44"/>
        <v>0</v>
      </c>
      <c r="L234" s="41">
        <f t="shared" si="45"/>
        <v>0</v>
      </c>
      <c r="M234" s="21">
        <f t="shared" si="46"/>
        <v>0</v>
      </c>
      <c r="N234" s="20">
        <f t="shared" si="47"/>
        <v>0</v>
      </c>
    </row>
    <row r="235" spans="1:14" ht="15.75" customHeight="1" x14ac:dyDescent="0.3">
      <c r="A235" s="45">
        <v>5</v>
      </c>
      <c r="B235" s="44" t="s">
        <v>209</v>
      </c>
      <c r="C235" s="43">
        <v>1</v>
      </c>
      <c r="D235" s="42">
        <v>0</v>
      </c>
      <c r="E235" s="38">
        <f t="shared" si="41"/>
        <v>1</v>
      </c>
      <c r="F235" s="15" t="s">
        <v>6</v>
      </c>
      <c r="G235" s="26"/>
      <c r="H235" s="25"/>
      <c r="I235" s="25">
        <f t="shared" si="42"/>
        <v>0</v>
      </c>
      <c r="J235" s="24">
        <f t="shared" si="43"/>
        <v>0</v>
      </c>
      <c r="K235" s="23">
        <f t="shared" si="44"/>
        <v>0</v>
      </c>
      <c r="L235" s="41">
        <f t="shared" si="45"/>
        <v>0</v>
      </c>
      <c r="M235" s="21">
        <f t="shared" si="46"/>
        <v>0</v>
      </c>
      <c r="N235" s="20">
        <f t="shared" si="47"/>
        <v>0</v>
      </c>
    </row>
    <row r="236" spans="1:14" ht="15.75" customHeight="1" x14ac:dyDescent="0.3">
      <c r="A236" s="45">
        <v>6</v>
      </c>
      <c r="B236" s="44" t="s">
        <v>210</v>
      </c>
      <c r="C236" s="43">
        <v>2</v>
      </c>
      <c r="D236" s="42">
        <v>0</v>
      </c>
      <c r="E236" s="38">
        <f t="shared" si="41"/>
        <v>2</v>
      </c>
      <c r="F236" s="15" t="s">
        <v>6</v>
      </c>
      <c r="G236" s="26"/>
      <c r="H236" s="25"/>
      <c r="I236" s="25">
        <f t="shared" si="42"/>
        <v>0</v>
      </c>
      <c r="J236" s="24">
        <f t="shared" si="43"/>
        <v>0</v>
      </c>
      <c r="K236" s="23">
        <f t="shared" si="44"/>
        <v>0</v>
      </c>
      <c r="L236" s="41">
        <f t="shared" si="45"/>
        <v>0</v>
      </c>
      <c r="M236" s="21">
        <f t="shared" si="46"/>
        <v>0</v>
      </c>
      <c r="N236" s="20">
        <f t="shared" si="47"/>
        <v>0</v>
      </c>
    </row>
    <row r="237" spans="1:14" ht="15.75" customHeight="1" thickBot="1" x14ac:dyDescent="0.35">
      <c r="A237" s="45"/>
      <c r="B237" s="44"/>
      <c r="C237" s="43"/>
      <c r="D237" s="42"/>
      <c r="E237" s="38"/>
      <c r="F237" s="15"/>
      <c r="G237" s="26"/>
      <c r="H237" s="25"/>
      <c r="I237" s="25"/>
      <c r="J237" s="24"/>
      <c r="K237" s="23"/>
      <c r="L237" s="41"/>
      <c r="M237" s="21"/>
      <c r="N237" s="20"/>
    </row>
    <row r="238" spans="1:14" ht="16.2" thickBot="1" x14ac:dyDescent="0.35">
      <c r="A238" s="69" t="s">
        <v>63</v>
      </c>
      <c r="B238" s="70"/>
      <c r="C238" s="46"/>
      <c r="D238" s="16"/>
      <c r="E238" s="38"/>
      <c r="F238" s="15"/>
      <c r="G238" s="26"/>
      <c r="H238" s="25"/>
      <c r="I238" s="25"/>
      <c r="J238" s="24"/>
      <c r="K238" s="23"/>
      <c r="L238" s="22"/>
      <c r="M238" s="21"/>
      <c r="N238" s="20"/>
    </row>
    <row r="239" spans="1:14" ht="15.75" customHeight="1" x14ac:dyDescent="0.3">
      <c r="A239" s="45">
        <v>1</v>
      </c>
      <c r="B239" s="44" t="s">
        <v>180</v>
      </c>
      <c r="C239" s="43">
        <v>1</v>
      </c>
      <c r="D239" s="42">
        <v>0</v>
      </c>
      <c r="E239" s="38">
        <f>C239*(1+D239)</f>
        <v>1</v>
      </c>
      <c r="F239" s="15" t="s">
        <v>6</v>
      </c>
      <c r="G239" s="26"/>
      <c r="H239" s="25"/>
      <c r="I239" s="25">
        <f>G239*M$6</f>
        <v>0</v>
      </c>
      <c r="J239" s="24">
        <f>E239*G239</f>
        <v>0</v>
      </c>
      <c r="K239" s="23">
        <f>H239*E239</f>
        <v>0</v>
      </c>
      <c r="L239" s="41">
        <f>I239*E239</f>
        <v>0</v>
      </c>
      <c r="M239" s="21">
        <f>H239+I239</f>
        <v>0</v>
      </c>
      <c r="N239" s="20">
        <f>M239*E239</f>
        <v>0</v>
      </c>
    </row>
    <row r="240" spans="1:14" ht="15.75" customHeight="1" thickBot="1" x14ac:dyDescent="0.35">
      <c r="A240" s="45"/>
      <c r="B240" s="44"/>
      <c r="C240" s="43"/>
      <c r="D240" s="42"/>
      <c r="E240" s="38"/>
      <c r="F240" s="15"/>
      <c r="G240" s="26"/>
      <c r="H240" s="25"/>
      <c r="I240" s="25"/>
      <c r="J240" s="24"/>
      <c r="K240" s="23"/>
      <c r="L240" s="41"/>
      <c r="M240" s="21"/>
      <c r="N240" s="20"/>
    </row>
    <row r="241" spans="1:14" ht="16.2" thickBot="1" x14ac:dyDescent="0.35">
      <c r="A241" s="69" t="s">
        <v>182</v>
      </c>
      <c r="B241" s="70"/>
      <c r="C241" s="46"/>
      <c r="D241" s="16"/>
      <c r="E241" s="38"/>
      <c r="F241" s="15"/>
      <c r="G241" s="26"/>
      <c r="H241" s="25"/>
      <c r="I241" s="25"/>
      <c r="J241" s="24"/>
      <c r="K241" s="23"/>
      <c r="L241" s="22"/>
      <c r="M241" s="21"/>
      <c r="N241" s="20"/>
    </row>
    <row r="242" spans="1:14" ht="28.8" x14ac:dyDescent="0.3">
      <c r="A242" s="45">
        <v>1</v>
      </c>
      <c r="B242" s="28" t="s">
        <v>181</v>
      </c>
      <c r="C242" s="43">
        <v>1</v>
      </c>
      <c r="D242" s="42">
        <v>0</v>
      </c>
      <c r="E242" s="38">
        <f>C242*(1+D242)</f>
        <v>1</v>
      </c>
      <c r="F242" s="15" t="s">
        <v>6</v>
      </c>
      <c r="G242" s="26"/>
      <c r="H242" s="25"/>
      <c r="I242" s="25">
        <f>G242*M$6</f>
        <v>0</v>
      </c>
      <c r="J242" s="24">
        <f>E242*G242</f>
        <v>0</v>
      </c>
      <c r="K242" s="23">
        <f>H242*E242</f>
        <v>0</v>
      </c>
      <c r="L242" s="41">
        <f>I242*E242</f>
        <v>0</v>
      </c>
      <c r="M242" s="21">
        <f>H242+I242</f>
        <v>0</v>
      </c>
      <c r="N242" s="20">
        <f>M242*E242</f>
        <v>0</v>
      </c>
    </row>
    <row r="243" spans="1:14" ht="15.75" customHeight="1" thickBot="1" x14ac:dyDescent="0.35">
      <c r="A243" s="45"/>
      <c r="B243" s="44"/>
      <c r="C243" s="43"/>
      <c r="D243" s="42"/>
      <c r="E243" s="38"/>
      <c r="F243" s="15"/>
      <c r="G243" s="26"/>
      <c r="H243" s="25"/>
      <c r="I243" s="25"/>
      <c r="J243" s="24"/>
      <c r="K243" s="23"/>
      <c r="L243" s="41"/>
      <c r="M243" s="21"/>
      <c r="N243" s="20"/>
    </row>
    <row r="244" spans="1:14" ht="16.2" thickBot="1" x14ac:dyDescent="0.35">
      <c r="A244" s="69" t="s">
        <v>183</v>
      </c>
      <c r="B244" s="70"/>
      <c r="C244" s="46"/>
      <c r="D244" s="16"/>
      <c r="E244" s="38"/>
      <c r="F244" s="15"/>
      <c r="G244" s="26"/>
      <c r="H244" s="25"/>
      <c r="I244" s="25"/>
      <c r="J244" s="24"/>
      <c r="K244" s="23"/>
      <c r="L244" s="22"/>
      <c r="M244" s="21"/>
      <c r="N244" s="20"/>
    </row>
    <row r="245" spans="1:14" ht="15.75" customHeight="1" x14ac:dyDescent="0.3">
      <c r="A245" s="45">
        <v>1</v>
      </c>
      <c r="B245" s="44" t="s">
        <v>184</v>
      </c>
      <c r="C245" s="43">
        <v>1</v>
      </c>
      <c r="D245" s="42">
        <v>0</v>
      </c>
      <c r="E245" s="38">
        <f t="shared" ref="E245:E249" si="48">C245*(1+D245)</f>
        <v>1</v>
      </c>
      <c r="F245" s="15" t="s">
        <v>6</v>
      </c>
      <c r="G245" s="26"/>
      <c r="H245" s="25"/>
      <c r="I245" s="25">
        <f>G245*M$6</f>
        <v>0</v>
      </c>
      <c r="J245" s="24">
        <f t="shared" ref="J245:J249" si="49">E245*G245</f>
        <v>0</v>
      </c>
      <c r="K245" s="23">
        <f t="shared" ref="K245:K249" si="50">H245*E245</f>
        <v>0</v>
      </c>
      <c r="L245" s="41">
        <f t="shared" ref="L245:L249" si="51">I245*E245</f>
        <v>0</v>
      </c>
      <c r="M245" s="21">
        <f t="shared" ref="M245:M249" si="52">H245+I245</f>
        <v>0</v>
      </c>
      <c r="N245" s="20">
        <f t="shared" ref="N245:N249" si="53">M245*E245</f>
        <v>0</v>
      </c>
    </row>
    <row r="246" spans="1:14" ht="15.75" customHeight="1" x14ac:dyDescent="0.3">
      <c r="A246" s="45">
        <v>2</v>
      </c>
      <c r="B246" s="44" t="s">
        <v>108</v>
      </c>
      <c r="C246" s="43">
        <v>1</v>
      </c>
      <c r="D246" s="42">
        <v>0</v>
      </c>
      <c r="E246" s="38">
        <f t="shared" si="48"/>
        <v>1</v>
      </c>
      <c r="F246" s="15" t="s">
        <v>6</v>
      </c>
      <c r="G246" s="26"/>
      <c r="H246" s="25"/>
      <c r="I246" s="25">
        <f>G246*M$6</f>
        <v>0</v>
      </c>
      <c r="J246" s="24">
        <f t="shared" si="49"/>
        <v>0</v>
      </c>
      <c r="K246" s="23">
        <f t="shared" si="50"/>
        <v>0</v>
      </c>
      <c r="L246" s="41">
        <f t="shared" si="51"/>
        <v>0</v>
      </c>
      <c r="M246" s="21">
        <f t="shared" si="52"/>
        <v>0</v>
      </c>
      <c r="N246" s="20">
        <f t="shared" si="53"/>
        <v>0</v>
      </c>
    </row>
    <row r="247" spans="1:14" ht="15.75" customHeight="1" x14ac:dyDescent="0.3">
      <c r="A247" s="45">
        <v>3</v>
      </c>
      <c r="B247" s="44" t="s">
        <v>185</v>
      </c>
      <c r="C247" s="43">
        <v>2</v>
      </c>
      <c r="D247" s="42">
        <v>0</v>
      </c>
      <c r="E247" s="38">
        <f t="shared" si="48"/>
        <v>2</v>
      </c>
      <c r="F247" s="15" t="s">
        <v>6</v>
      </c>
      <c r="G247" s="26"/>
      <c r="H247" s="25"/>
      <c r="I247" s="25">
        <f>G247*M$6</f>
        <v>0</v>
      </c>
      <c r="J247" s="24">
        <f t="shared" si="49"/>
        <v>0</v>
      </c>
      <c r="K247" s="23">
        <f t="shared" si="50"/>
        <v>0</v>
      </c>
      <c r="L247" s="41">
        <f t="shared" si="51"/>
        <v>0</v>
      </c>
      <c r="M247" s="21">
        <f t="shared" si="52"/>
        <v>0</v>
      </c>
      <c r="N247" s="20">
        <f t="shared" si="53"/>
        <v>0</v>
      </c>
    </row>
    <row r="248" spans="1:14" ht="15.75" customHeight="1" x14ac:dyDescent="0.3">
      <c r="A248" s="45">
        <v>4</v>
      </c>
      <c r="B248" s="44" t="s">
        <v>186</v>
      </c>
      <c r="C248" s="43">
        <v>3</v>
      </c>
      <c r="D248" s="42">
        <v>0</v>
      </c>
      <c r="E248" s="38">
        <f t="shared" si="48"/>
        <v>3</v>
      </c>
      <c r="F248" s="15" t="s">
        <v>6</v>
      </c>
      <c r="G248" s="26"/>
      <c r="H248" s="25"/>
      <c r="I248" s="25">
        <f>G248*M$6</f>
        <v>0</v>
      </c>
      <c r="J248" s="24">
        <f t="shared" si="49"/>
        <v>0</v>
      </c>
      <c r="K248" s="23">
        <f t="shared" si="50"/>
        <v>0</v>
      </c>
      <c r="L248" s="41">
        <f t="shared" si="51"/>
        <v>0</v>
      </c>
      <c r="M248" s="21">
        <f t="shared" si="52"/>
        <v>0</v>
      </c>
      <c r="N248" s="20">
        <f t="shared" si="53"/>
        <v>0</v>
      </c>
    </row>
    <row r="249" spans="1:14" ht="15.75" customHeight="1" x14ac:dyDescent="0.3">
      <c r="A249" s="45">
        <v>5</v>
      </c>
      <c r="B249" s="44" t="s">
        <v>187</v>
      </c>
      <c r="C249" s="43">
        <v>2</v>
      </c>
      <c r="D249" s="42">
        <v>0</v>
      </c>
      <c r="E249" s="38">
        <f t="shared" si="48"/>
        <v>2</v>
      </c>
      <c r="F249" s="15" t="s">
        <v>6</v>
      </c>
      <c r="G249" s="26"/>
      <c r="H249" s="25"/>
      <c r="I249" s="25">
        <f>G249*M$6</f>
        <v>0</v>
      </c>
      <c r="J249" s="24">
        <f t="shared" si="49"/>
        <v>0</v>
      </c>
      <c r="K249" s="23">
        <f t="shared" si="50"/>
        <v>0</v>
      </c>
      <c r="L249" s="41">
        <f t="shared" si="51"/>
        <v>0</v>
      </c>
      <c r="M249" s="21">
        <f t="shared" si="52"/>
        <v>0</v>
      </c>
      <c r="N249" s="20">
        <f t="shared" si="53"/>
        <v>0</v>
      </c>
    </row>
    <row r="250" spans="1:14" ht="15.75" customHeight="1" thickBot="1" x14ac:dyDescent="0.35">
      <c r="A250" s="45"/>
      <c r="B250" s="44"/>
      <c r="C250" s="43"/>
      <c r="D250" s="42"/>
      <c r="E250" s="38"/>
      <c r="F250" s="15"/>
      <c r="G250" s="26"/>
      <c r="H250" s="25"/>
      <c r="I250" s="25"/>
      <c r="J250" s="24"/>
      <c r="K250" s="23"/>
      <c r="L250" s="41"/>
      <c r="M250" s="21"/>
      <c r="N250" s="20"/>
    </row>
    <row r="251" spans="1:14" ht="16.2" thickBot="1" x14ac:dyDescent="0.35">
      <c r="A251" s="69" t="s">
        <v>64</v>
      </c>
      <c r="B251" s="70"/>
      <c r="C251" s="46"/>
      <c r="D251" s="16"/>
      <c r="E251" s="38"/>
      <c r="F251" s="15"/>
      <c r="G251" s="26"/>
      <c r="H251" s="25"/>
      <c r="I251" s="25"/>
      <c r="J251" s="24"/>
      <c r="K251" s="23"/>
      <c r="L251" s="22"/>
      <c r="M251" s="21"/>
      <c r="N251" s="20"/>
    </row>
    <row r="252" spans="1:14" ht="28.8" x14ac:dyDescent="0.3">
      <c r="A252" s="45">
        <v>1</v>
      </c>
      <c r="B252" s="28" t="s">
        <v>266</v>
      </c>
      <c r="C252" s="43">
        <v>1</v>
      </c>
      <c r="D252" s="42">
        <v>0</v>
      </c>
      <c r="E252" s="38">
        <f>C252*(1+D252)</f>
        <v>1</v>
      </c>
      <c r="F252" s="15" t="s">
        <v>6</v>
      </c>
      <c r="G252" s="26"/>
      <c r="H252" s="25"/>
      <c r="I252" s="25">
        <f>G252*M$6</f>
        <v>0</v>
      </c>
      <c r="J252" s="24">
        <f>E252*G252</f>
        <v>0</v>
      </c>
      <c r="K252" s="23">
        <f>H252*E252</f>
        <v>0</v>
      </c>
      <c r="L252" s="41">
        <f>I252*E252</f>
        <v>0</v>
      </c>
      <c r="M252" s="21">
        <f>H252+I252</f>
        <v>0</v>
      </c>
      <c r="N252" s="20">
        <f>M252*E252</f>
        <v>0</v>
      </c>
    </row>
    <row r="253" spans="1:14" ht="15.75" customHeight="1" thickBot="1" x14ac:dyDescent="0.35">
      <c r="A253" s="45"/>
      <c r="B253" s="44"/>
      <c r="C253" s="43"/>
      <c r="D253" s="42"/>
      <c r="E253" s="38"/>
      <c r="F253" s="15"/>
      <c r="G253" s="26"/>
      <c r="H253" s="25"/>
      <c r="I253" s="25"/>
      <c r="J253" s="24"/>
      <c r="K253" s="23"/>
      <c r="L253" s="41"/>
      <c r="M253" s="21"/>
      <c r="N253" s="20"/>
    </row>
    <row r="254" spans="1:14" ht="16.2" thickBot="1" x14ac:dyDescent="0.35">
      <c r="A254" s="69" t="s">
        <v>188</v>
      </c>
      <c r="B254" s="70"/>
      <c r="C254" s="46"/>
      <c r="D254" s="16"/>
      <c r="E254" s="38"/>
      <c r="F254" s="15"/>
      <c r="G254" s="26"/>
      <c r="H254" s="25"/>
      <c r="I254" s="25"/>
      <c r="J254" s="24"/>
      <c r="K254" s="23"/>
      <c r="L254" s="22"/>
      <c r="M254" s="21"/>
      <c r="N254" s="20"/>
    </row>
    <row r="255" spans="1:14" ht="28.8" x14ac:dyDescent="0.3">
      <c r="A255" s="45">
        <v>1</v>
      </c>
      <c r="B255" s="28" t="s">
        <v>268</v>
      </c>
      <c r="C255" s="43">
        <v>1</v>
      </c>
      <c r="D255" s="42">
        <v>0</v>
      </c>
      <c r="E255" s="38">
        <f>C255*(1+D255)</f>
        <v>1</v>
      </c>
      <c r="F255" s="15" t="s">
        <v>6</v>
      </c>
      <c r="G255" s="26"/>
      <c r="H255" s="25"/>
      <c r="I255" s="25">
        <f>G255*M$6</f>
        <v>0</v>
      </c>
      <c r="J255" s="24">
        <f>E255*G255</f>
        <v>0</v>
      </c>
      <c r="K255" s="23">
        <f>H255*E255</f>
        <v>0</v>
      </c>
      <c r="L255" s="41">
        <f>I255*E255</f>
        <v>0</v>
      </c>
      <c r="M255" s="21">
        <f>H255+I255</f>
        <v>0</v>
      </c>
      <c r="N255" s="20">
        <f>M255*E255</f>
        <v>0</v>
      </c>
    </row>
    <row r="256" spans="1:14" ht="15.75" customHeight="1" thickBot="1" x14ac:dyDescent="0.35">
      <c r="A256" s="45"/>
      <c r="B256" s="44"/>
      <c r="C256" s="43"/>
      <c r="D256" s="42"/>
      <c r="E256" s="38"/>
      <c r="F256" s="15"/>
      <c r="G256" s="26"/>
      <c r="H256" s="25"/>
      <c r="I256" s="25"/>
      <c r="J256" s="24"/>
      <c r="K256" s="23"/>
      <c r="L256" s="41"/>
      <c r="M256" s="21"/>
      <c r="N256" s="20"/>
    </row>
    <row r="257" spans="1:14" ht="16.2" thickBot="1" x14ac:dyDescent="0.35">
      <c r="A257" s="69" t="s">
        <v>189</v>
      </c>
      <c r="B257" s="70"/>
      <c r="C257" s="46"/>
      <c r="D257" s="16"/>
      <c r="E257" s="38"/>
      <c r="F257" s="15"/>
      <c r="G257" s="26"/>
      <c r="H257" s="25"/>
      <c r="I257" s="25"/>
      <c r="J257" s="24"/>
      <c r="K257" s="23"/>
      <c r="L257" s="22"/>
      <c r="M257" s="21"/>
      <c r="N257" s="20"/>
    </row>
    <row r="258" spans="1:14" ht="43.2" x14ac:dyDescent="0.3">
      <c r="A258" s="45">
        <v>1</v>
      </c>
      <c r="B258" s="28" t="s">
        <v>267</v>
      </c>
      <c r="C258" s="43">
        <v>6</v>
      </c>
      <c r="D258" s="42">
        <v>0</v>
      </c>
      <c r="E258" s="38">
        <f>C258*(1+D258)</f>
        <v>6</v>
      </c>
      <c r="F258" s="15" t="s">
        <v>6</v>
      </c>
      <c r="G258" s="26"/>
      <c r="H258" s="25"/>
      <c r="I258" s="25">
        <f>G258*M$6</f>
        <v>0</v>
      </c>
      <c r="J258" s="24">
        <f>E258*G258</f>
        <v>0</v>
      </c>
      <c r="K258" s="23">
        <f>H258*E258</f>
        <v>0</v>
      </c>
      <c r="L258" s="41">
        <f>I258*E258</f>
        <v>0</v>
      </c>
      <c r="M258" s="21">
        <f>H258+I258</f>
        <v>0</v>
      </c>
      <c r="N258" s="20">
        <f>M258*E258</f>
        <v>0</v>
      </c>
    </row>
    <row r="259" spans="1:14" ht="72" x14ac:dyDescent="0.3">
      <c r="A259" s="45">
        <v>2</v>
      </c>
      <c r="B259" s="28" t="s">
        <v>269</v>
      </c>
      <c r="C259" s="43">
        <v>1</v>
      </c>
      <c r="D259" s="42">
        <v>0</v>
      </c>
      <c r="E259" s="38">
        <f>C259*(1+D259)</f>
        <v>1</v>
      </c>
      <c r="F259" s="15" t="s">
        <v>6</v>
      </c>
      <c r="G259" s="26"/>
      <c r="H259" s="25"/>
      <c r="I259" s="25">
        <f>G259*M$6</f>
        <v>0</v>
      </c>
      <c r="J259" s="24">
        <f>E259*G259</f>
        <v>0</v>
      </c>
      <c r="K259" s="23">
        <f>H259*E259</f>
        <v>0</v>
      </c>
      <c r="L259" s="41">
        <f>I259*E259</f>
        <v>0</v>
      </c>
      <c r="M259" s="21">
        <f>H259+I259</f>
        <v>0</v>
      </c>
      <c r="N259" s="20">
        <f>M259*E259</f>
        <v>0</v>
      </c>
    </row>
    <row r="260" spans="1:14" ht="15.75" customHeight="1" thickBot="1" x14ac:dyDescent="0.35">
      <c r="A260" s="45"/>
      <c r="B260" s="44"/>
      <c r="C260" s="43"/>
      <c r="D260" s="42"/>
      <c r="E260" s="38"/>
      <c r="F260" s="15"/>
      <c r="G260" s="26"/>
      <c r="H260" s="25"/>
      <c r="I260" s="25"/>
      <c r="J260" s="24"/>
      <c r="K260" s="23"/>
      <c r="L260" s="41"/>
      <c r="M260" s="21"/>
      <c r="N260" s="20"/>
    </row>
    <row r="261" spans="1:14" ht="16.2" thickBot="1" x14ac:dyDescent="0.35">
      <c r="A261" s="69" t="s">
        <v>116</v>
      </c>
      <c r="B261" s="70"/>
      <c r="C261" s="46"/>
      <c r="D261" s="16"/>
      <c r="E261" s="38"/>
      <c r="F261" s="15"/>
      <c r="G261" s="26"/>
      <c r="H261" s="25"/>
      <c r="I261" s="25"/>
      <c r="J261" s="24"/>
      <c r="K261" s="23"/>
      <c r="L261" s="22"/>
      <c r="M261" s="21"/>
      <c r="N261" s="20"/>
    </row>
    <row r="262" spans="1:14" ht="15.75" customHeight="1" x14ac:dyDescent="0.3">
      <c r="A262" s="45">
        <v>1</v>
      </c>
      <c r="B262" s="44" t="s">
        <v>190</v>
      </c>
      <c r="C262" s="43">
        <v>6</v>
      </c>
      <c r="D262" s="42">
        <v>0</v>
      </c>
      <c r="E262" s="38">
        <f>C262*(1+D262)</f>
        <v>6</v>
      </c>
      <c r="F262" s="15" t="s">
        <v>6</v>
      </c>
      <c r="G262" s="26"/>
      <c r="H262" s="25"/>
      <c r="I262" s="25">
        <f>G262*M$6</f>
        <v>0</v>
      </c>
      <c r="J262" s="24">
        <f>E262*G262</f>
        <v>0</v>
      </c>
      <c r="K262" s="23">
        <f>H262*E262</f>
        <v>0</v>
      </c>
      <c r="L262" s="41">
        <f>I262*E262</f>
        <v>0</v>
      </c>
      <c r="M262" s="21">
        <f>H262+I262</f>
        <v>0</v>
      </c>
      <c r="N262" s="20">
        <f>M262*E262</f>
        <v>0</v>
      </c>
    </row>
    <row r="263" spans="1:14" ht="15.75" customHeight="1" thickBot="1" x14ac:dyDescent="0.35">
      <c r="A263" s="45"/>
      <c r="B263" s="44"/>
      <c r="C263" s="43"/>
      <c r="D263" s="42"/>
      <c r="E263" s="38"/>
      <c r="F263" s="15"/>
      <c r="G263" s="26"/>
      <c r="H263" s="25"/>
      <c r="I263" s="25"/>
      <c r="J263" s="24"/>
      <c r="K263" s="23"/>
      <c r="L263" s="41"/>
      <c r="M263" s="21"/>
      <c r="N263" s="20"/>
    </row>
    <row r="264" spans="1:14" ht="16.2" thickBot="1" x14ac:dyDescent="0.35">
      <c r="A264" s="69" t="s">
        <v>65</v>
      </c>
      <c r="B264" s="70"/>
      <c r="C264" s="46"/>
      <c r="D264" s="16"/>
      <c r="E264" s="38"/>
      <c r="F264" s="15"/>
      <c r="G264" s="26"/>
      <c r="H264" s="25"/>
      <c r="I264" s="25"/>
      <c r="J264" s="24"/>
      <c r="K264" s="23"/>
      <c r="L264" s="22"/>
      <c r="M264" s="21"/>
      <c r="N264" s="20"/>
    </row>
    <row r="265" spans="1:14" ht="57.6" x14ac:dyDescent="0.3">
      <c r="A265" s="45">
        <v>1</v>
      </c>
      <c r="B265" s="28" t="s">
        <v>270</v>
      </c>
      <c r="C265" s="43">
        <v>2</v>
      </c>
      <c r="D265" s="42">
        <v>0</v>
      </c>
      <c r="E265" s="38">
        <f>C265*(1+D265)</f>
        <v>2</v>
      </c>
      <c r="F265" s="15" t="s">
        <v>6</v>
      </c>
      <c r="G265" s="26"/>
      <c r="H265" s="25"/>
      <c r="I265" s="25">
        <f>G265*M$6</f>
        <v>0</v>
      </c>
      <c r="J265" s="24">
        <f>E265*G265</f>
        <v>0</v>
      </c>
      <c r="K265" s="23">
        <f>H265*E265</f>
        <v>0</v>
      </c>
      <c r="L265" s="41">
        <f>I265*E265</f>
        <v>0</v>
      </c>
      <c r="M265" s="21">
        <f>H265+I265</f>
        <v>0</v>
      </c>
      <c r="N265" s="20">
        <f>M265*E265</f>
        <v>0</v>
      </c>
    </row>
    <row r="266" spans="1:14" ht="15.75" customHeight="1" thickBot="1" x14ac:dyDescent="0.35">
      <c r="A266" s="45"/>
      <c r="B266" s="44"/>
      <c r="C266" s="43"/>
      <c r="D266" s="42"/>
      <c r="E266" s="38"/>
      <c r="F266" s="15"/>
      <c r="G266" s="26"/>
      <c r="H266" s="25"/>
      <c r="I266" s="25"/>
      <c r="J266" s="24"/>
      <c r="K266" s="23"/>
      <c r="L266" s="41"/>
      <c r="M266" s="21"/>
      <c r="N266" s="20"/>
    </row>
    <row r="267" spans="1:14" ht="16.2" thickBot="1" x14ac:dyDescent="0.35">
      <c r="A267" s="69" t="s">
        <v>66</v>
      </c>
      <c r="B267" s="70"/>
      <c r="C267" s="46"/>
      <c r="D267" s="16"/>
      <c r="E267" s="38"/>
      <c r="F267" s="15"/>
      <c r="G267" s="26"/>
      <c r="H267" s="25"/>
      <c r="I267" s="25"/>
      <c r="J267" s="24"/>
      <c r="K267" s="23"/>
      <c r="L267" s="22"/>
      <c r="M267" s="21"/>
      <c r="N267" s="20"/>
    </row>
    <row r="268" spans="1:14" ht="15.75" customHeight="1" x14ac:dyDescent="0.3">
      <c r="A268" s="45">
        <v>1</v>
      </c>
      <c r="B268" s="44" t="s">
        <v>191</v>
      </c>
      <c r="C268" s="43">
        <v>4</v>
      </c>
      <c r="D268" s="42">
        <v>0</v>
      </c>
      <c r="E268" s="38">
        <f t="shared" ref="E268:E272" si="54">C268*(1+D268)</f>
        <v>4</v>
      </c>
      <c r="F268" s="15" t="s">
        <v>6</v>
      </c>
      <c r="G268" s="26"/>
      <c r="H268" s="25"/>
      <c r="I268" s="25">
        <f t="shared" ref="I268:I273" si="55">G268*M$6</f>
        <v>0</v>
      </c>
      <c r="J268" s="24">
        <f t="shared" ref="J268:J272" si="56">E268*G268</f>
        <v>0</v>
      </c>
      <c r="K268" s="23">
        <f t="shared" ref="K268:K272" si="57">H268*E268</f>
        <v>0</v>
      </c>
      <c r="L268" s="41">
        <f t="shared" ref="L268:L272" si="58">I268*E268</f>
        <v>0</v>
      </c>
      <c r="M268" s="21">
        <f t="shared" ref="M268:M272" si="59">H268+I268</f>
        <v>0</v>
      </c>
      <c r="N268" s="20">
        <f t="shared" ref="N268:N272" si="60">M268*E268</f>
        <v>0</v>
      </c>
    </row>
    <row r="269" spans="1:14" ht="15.75" customHeight="1" x14ac:dyDescent="0.3">
      <c r="A269" s="45">
        <v>2</v>
      </c>
      <c r="B269" s="44" t="s">
        <v>186</v>
      </c>
      <c r="C269" s="43">
        <v>34</v>
      </c>
      <c r="D269" s="42">
        <v>0</v>
      </c>
      <c r="E269" s="38">
        <f t="shared" si="54"/>
        <v>34</v>
      </c>
      <c r="F269" s="15" t="s">
        <v>6</v>
      </c>
      <c r="G269" s="26"/>
      <c r="H269" s="25"/>
      <c r="I269" s="25">
        <f t="shared" si="55"/>
        <v>0</v>
      </c>
      <c r="J269" s="24">
        <f t="shared" si="56"/>
        <v>0</v>
      </c>
      <c r="K269" s="23">
        <f t="shared" si="57"/>
        <v>0</v>
      </c>
      <c r="L269" s="41">
        <f t="shared" si="58"/>
        <v>0</v>
      </c>
      <c r="M269" s="21">
        <f t="shared" si="59"/>
        <v>0</v>
      </c>
      <c r="N269" s="20">
        <f t="shared" si="60"/>
        <v>0</v>
      </c>
    </row>
    <row r="270" spans="1:14" ht="15.75" customHeight="1" x14ac:dyDescent="0.3">
      <c r="A270" s="45">
        <v>3</v>
      </c>
      <c r="B270" s="44" t="s">
        <v>67</v>
      </c>
      <c r="C270" s="43">
        <v>1</v>
      </c>
      <c r="D270" s="42">
        <v>0</v>
      </c>
      <c r="E270" s="38">
        <f t="shared" si="54"/>
        <v>1</v>
      </c>
      <c r="F270" s="15" t="s">
        <v>6</v>
      </c>
      <c r="G270" s="26"/>
      <c r="H270" s="25"/>
      <c r="I270" s="25">
        <f t="shared" si="55"/>
        <v>0</v>
      </c>
      <c r="J270" s="24">
        <f t="shared" si="56"/>
        <v>0</v>
      </c>
      <c r="K270" s="23">
        <f t="shared" si="57"/>
        <v>0</v>
      </c>
      <c r="L270" s="41">
        <f t="shared" si="58"/>
        <v>0</v>
      </c>
      <c r="M270" s="21">
        <f t="shared" si="59"/>
        <v>0</v>
      </c>
      <c r="N270" s="20">
        <f t="shared" si="60"/>
        <v>0</v>
      </c>
    </row>
    <row r="271" spans="1:14" ht="15.75" customHeight="1" x14ac:dyDescent="0.3">
      <c r="A271" s="45">
        <v>4</v>
      </c>
      <c r="B271" s="44" t="s">
        <v>192</v>
      </c>
      <c r="C271" s="43">
        <v>4</v>
      </c>
      <c r="D271" s="42">
        <v>0</v>
      </c>
      <c r="E271" s="38">
        <f t="shared" si="54"/>
        <v>4</v>
      </c>
      <c r="F271" s="15" t="s">
        <v>6</v>
      </c>
      <c r="G271" s="26"/>
      <c r="H271" s="25"/>
      <c r="I271" s="25">
        <f t="shared" si="55"/>
        <v>0</v>
      </c>
      <c r="J271" s="24">
        <f t="shared" si="56"/>
        <v>0</v>
      </c>
      <c r="K271" s="23">
        <f t="shared" si="57"/>
        <v>0</v>
      </c>
      <c r="L271" s="41">
        <f t="shared" si="58"/>
        <v>0</v>
      </c>
      <c r="M271" s="21">
        <f t="shared" si="59"/>
        <v>0</v>
      </c>
      <c r="N271" s="20">
        <f t="shared" si="60"/>
        <v>0</v>
      </c>
    </row>
    <row r="272" spans="1:14" ht="15.75" customHeight="1" x14ac:dyDescent="0.3">
      <c r="A272" s="45">
        <v>5</v>
      </c>
      <c r="B272" s="44" t="s">
        <v>193</v>
      </c>
      <c r="C272" s="43">
        <v>1</v>
      </c>
      <c r="D272" s="42">
        <v>0</v>
      </c>
      <c r="E272" s="38">
        <f t="shared" si="54"/>
        <v>1</v>
      </c>
      <c r="F272" s="15" t="s">
        <v>6</v>
      </c>
      <c r="G272" s="26"/>
      <c r="H272" s="25"/>
      <c r="I272" s="25">
        <f t="shared" si="55"/>
        <v>0</v>
      </c>
      <c r="J272" s="24">
        <f t="shared" si="56"/>
        <v>0</v>
      </c>
      <c r="K272" s="23">
        <f t="shared" si="57"/>
        <v>0</v>
      </c>
      <c r="L272" s="41">
        <f t="shared" si="58"/>
        <v>0</v>
      </c>
      <c r="M272" s="21">
        <f t="shared" si="59"/>
        <v>0</v>
      </c>
      <c r="N272" s="20">
        <f t="shared" si="60"/>
        <v>0</v>
      </c>
    </row>
    <row r="273" spans="1:14" ht="15.75" customHeight="1" x14ac:dyDescent="0.3">
      <c r="A273" s="45">
        <v>6</v>
      </c>
      <c r="B273" s="44" t="s">
        <v>194</v>
      </c>
      <c r="C273" s="43">
        <v>1</v>
      </c>
      <c r="D273" s="42">
        <v>0</v>
      </c>
      <c r="E273" s="38">
        <f t="shared" ref="E273" si="61">C273*(1+D273)</f>
        <v>1</v>
      </c>
      <c r="F273" s="15" t="s">
        <v>6</v>
      </c>
      <c r="G273" s="26"/>
      <c r="H273" s="25"/>
      <c r="I273" s="25">
        <f t="shared" si="55"/>
        <v>0</v>
      </c>
      <c r="J273" s="24">
        <f t="shared" ref="J273" si="62">E273*G273</f>
        <v>0</v>
      </c>
      <c r="K273" s="23">
        <f t="shared" ref="K273" si="63">H273*E273</f>
        <v>0</v>
      </c>
      <c r="L273" s="41">
        <f t="shared" ref="L273" si="64">I273*E273</f>
        <v>0</v>
      </c>
      <c r="M273" s="21">
        <f t="shared" ref="M273" si="65">H273+I273</f>
        <v>0</v>
      </c>
      <c r="N273" s="20">
        <f t="shared" ref="N273" si="66">M273*E273</f>
        <v>0</v>
      </c>
    </row>
    <row r="274" spans="1:14" ht="15.75" customHeight="1" thickBot="1" x14ac:dyDescent="0.35">
      <c r="A274" s="45"/>
      <c r="B274" s="44"/>
      <c r="C274" s="43"/>
      <c r="D274" s="42"/>
      <c r="E274" s="38"/>
      <c r="F274" s="15"/>
      <c r="G274" s="26"/>
      <c r="H274" s="25"/>
      <c r="I274" s="25"/>
      <c r="J274" s="24"/>
      <c r="K274" s="23"/>
      <c r="L274" s="41"/>
      <c r="M274" s="21"/>
      <c r="N274" s="20"/>
    </row>
    <row r="275" spans="1:14" ht="16.2" thickBot="1" x14ac:dyDescent="0.35">
      <c r="A275" s="69" t="s">
        <v>195</v>
      </c>
      <c r="B275" s="70"/>
      <c r="C275" s="46"/>
      <c r="D275" s="16"/>
      <c r="E275" s="38"/>
      <c r="F275" s="15"/>
      <c r="G275" s="26"/>
      <c r="H275" s="25"/>
      <c r="I275" s="25"/>
      <c r="J275" s="24"/>
      <c r="K275" s="23"/>
      <c r="L275" s="22"/>
      <c r="M275" s="21"/>
      <c r="N275" s="20"/>
    </row>
    <row r="276" spans="1:14" ht="43.2" x14ac:dyDescent="0.3">
      <c r="A276" s="45">
        <v>1</v>
      </c>
      <c r="B276" s="28" t="s">
        <v>271</v>
      </c>
      <c r="C276" s="43">
        <v>1</v>
      </c>
      <c r="D276" s="42">
        <v>0</v>
      </c>
      <c r="E276" s="38">
        <f>C276*(1+D276)</f>
        <v>1</v>
      </c>
      <c r="F276" s="15" t="s">
        <v>6</v>
      </c>
      <c r="G276" s="26"/>
      <c r="H276" s="25"/>
      <c r="I276" s="25">
        <f>G276*M$6</f>
        <v>0</v>
      </c>
      <c r="J276" s="24">
        <f>E276*G276</f>
        <v>0</v>
      </c>
      <c r="K276" s="23">
        <f>H276*E276</f>
        <v>0</v>
      </c>
      <c r="L276" s="41">
        <f>I276*E276</f>
        <v>0</v>
      </c>
      <c r="M276" s="21">
        <f>H276+I276</f>
        <v>0</v>
      </c>
      <c r="N276" s="20">
        <f>M276*E276</f>
        <v>0</v>
      </c>
    </row>
    <row r="277" spans="1:14" ht="43.2" x14ac:dyDescent="0.3">
      <c r="A277" s="45">
        <v>2</v>
      </c>
      <c r="B277" s="28" t="s">
        <v>272</v>
      </c>
      <c r="C277" s="43">
        <v>1</v>
      </c>
      <c r="D277" s="42">
        <v>0</v>
      </c>
      <c r="E277" s="38">
        <f>C277*(1+D277)</f>
        <v>1</v>
      </c>
      <c r="F277" s="15" t="s">
        <v>6</v>
      </c>
      <c r="G277" s="26"/>
      <c r="H277" s="25"/>
      <c r="I277" s="25">
        <f>G277*M$6</f>
        <v>0</v>
      </c>
      <c r="J277" s="24">
        <f>E277*G277</f>
        <v>0</v>
      </c>
      <c r="K277" s="23">
        <f>H277*E277</f>
        <v>0</v>
      </c>
      <c r="L277" s="41">
        <f>I277*E277</f>
        <v>0</v>
      </c>
      <c r="M277" s="21">
        <f>H277+I277</f>
        <v>0</v>
      </c>
      <c r="N277" s="20">
        <f>M277*E277</f>
        <v>0</v>
      </c>
    </row>
    <row r="278" spans="1:14" ht="15.75" customHeight="1" thickBot="1" x14ac:dyDescent="0.35">
      <c r="A278" s="45"/>
      <c r="B278" s="44"/>
      <c r="C278" s="43"/>
      <c r="D278" s="42"/>
      <c r="E278" s="38"/>
      <c r="F278" s="15"/>
      <c r="G278" s="26"/>
      <c r="H278" s="25"/>
      <c r="I278" s="25"/>
      <c r="J278" s="24"/>
      <c r="K278" s="23"/>
      <c r="L278" s="41"/>
      <c r="M278" s="21"/>
      <c r="N278" s="20"/>
    </row>
    <row r="279" spans="1:14" ht="16.2" thickBot="1" x14ac:dyDescent="0.35">
      <c r="A279" s="69" t="s">
        <v>196</v>
      </c>
      <c r="B279" s="70"/>
      <c r="C279" s="46"/>
      <c r="D279" s="16"/>
      <c r="E279" s="38"/>
      <c r="F279" s="15"/>
      <c r="G279" s="26"/>
      <c r="H279" s="25"/>
      <c r="I279" s="25"/>
      <c r="J279" s="24"/>
      <c r="K279" s="23"/>
      <c r="L279" s="22"/>
      <c r="M279" s="21"/>
      <c r="N279" s="20"/>
    </row>
    <row r="280" spans="1:14" ht="15.75" customHeight="1" x14ac:dyDescent="0.3">
      <c r="A280" s="45">
        <v>1</v>
      </c>
      <c r="B280" s="44" t="s">
        <v>197</v>
      </c>
      <c r="C280" s="43">
        <v>1</v>
      </c>
      <c r="D280" s="42">
        <v>0</v>
      </c>
      <c r="E280" s="38">
        <f>C280*(1+D280)</f>
        <v>1</v>
      </c>
      <c r="F280" s="15" t="s">
        <v>6</v>
      </c>
      <c r="G280" s="26"/>
      <c r="H280" s="25"/>
      <c r="I280" s="25">
        <f>G280*M$6</f>
        <v>0</v>
      </c>
      <c r="J280" s="24">
        <f>E280*G280</f>
        <v>0</v>
      </c>
      <c r="K280" s="23">
        <f>H280*E280</f>
        <v>0</v>
      </c>
      <c r="L280" s="41">
        <f>I280*E280</f>
        <v>0</v>
      </c>
      <c r="M280" s="21">
        <f>H280+I280</f>
        <v>0</v>
      </c>
      <c r="N280" s="20">
        <f>M280*E280</f>
        <v>0</v>
      </c>
    </row>
    <row r="281" spans="1:14" ht="15.75" customHeight="1" thickBot="1" x14ac:dyDescent="0.35">
      <c r="A281" s="45"/>
      <c r="B281" s="44"/>
      <c r="C281" s="43"/>
      <c r="D281" s="42"/>
      <c r="E281" s="38"/>
      <c r="F281" s="15"/>
      <c r="G281" s="26"/>
      <c r="H281" s="25"/>
      <c r="I281" s="25"/>
      <c r="J281" s="24"/>
      <c r="K281" s="23"/>
      <c r="L281" s="41"/>
      <c r="M281" s="21"/>
      <c r="N281" s="20"/>
    </row>
    <row r="282" spans="1:14" ht="16.2" thickBot="1" x14ac:dyDescent="0.35">
      <c r="A282" s="69" t="s">
        <v>199</v>
      </c>
      <c r="B282" s="70"/>
      <c r="C282" s="46"/>
      <c r="D282" s="16"/>
      <c r="E282" s="38"/>
      <c r="F282" s="15"/>
      <c r="G282" s="26"/>
      <c r="H282" s="25"/>
      <c r="I282" s="25"/>
      <c r="J282" s="24"/>
      <c r="K282" s="23"/>
      <c r="L282" s="22"/>
      <c r="M282" s="21"/>
      <c r="N282" s="20"/>
    </row>
    <row r="283" spans="1:14" ht="15.75" customHeight="1" x14ac:dyDescent="0.3">
      <c r="A283" s="45">
        <v>1</v>
      </c>
      <c r="B283" s="44" t="s">
        <v>198</v>
      </c>
      <c r="C283" s="43">
        <v>1</v>
      </c>
      <c r="D283" s="42">
        <v>0</v>
      </c>
      <c r="E283" s="38">
        <f>C283*(1+D283)</f>
        <v>1</v>
      </c>
      <c r="F283" s="15" t="s">
        <v>6</v>
      </c>
      <c r="G283" s="26"/>
      <c r="H283" s="25"/>
      <c r="I283" s="25">
        <f>G283*M$6</f>
        <v>0</v>
      </c>
      <c r="J283" s="24">
        <f>E283*G283</f>
        <v>0</v>
      </c>
      <c r="K283" s="23">
        <f>H283*E283</f>
        <v>0</v>
      </c>
      <c r="L283" s="41">
        <f>I283*E283</f>
        <v>0</v>
      </c>
      <c r="M283" s="21">
        <f>H283+I283</f>
        <v>0</v>
      </c>
      <c r="N283" s="20">
        <f>M283*E283</f>
        <v>0</v>
      </c>
    </row>
    <row r="284" spans="1:14" ht="15.75" customHeight="1" thickBot="1" x14ac:dyDescent="0.35">
      <c r="A284" s="45"/>
      <c r="B284" s="44"/>
      <c r="C284" s="43"/>
      <c r="D284" s="42"/>
      <c r="E284" s="38"/>
      <c r="F284" s="15"/>
      <c r="G284" s="26"/>
      <c r="H284" s="25"/>
      <c r="I284" s="25"/>
      <c r="J284" s="24"/>
      <c r="K284" s="23"/>
      <c r="L284" s="41"/>
      <c r="M284" s="21"/>
      <c r="N284" s="20"/>
    </row>
    <row r="285" spans="1:14" ht="16.2" thickBot="1" x14ac:dyDescent="0.35">
      <c r="A285" s="69" t="s">
        <v>201</v>
      </c>
      <c r="B285" s="70"/>
      <c r="C285" s="46"/>
      <c r="D285" s="16"/>
      <c r="E285" s="38"/>
      <c r="F285" s="15"/>
      <c r="G285" s="26"/>
      <c r="H285" s="25"/>
      <c r="I285" s="25"/>
      <c r="J285" s="24"/>
      <c r="K285" s="23"/>
      <c r="L285" s="22"/>
      <c r="M285" s="21"/>
      <c r="N285" s="20"/>
    </row>
    <row r="286" spans="1:14" ht="15.75" customHeight="1" x14ac:dyDescent="0.3">
      <c r="A286" s="45">
        <v>1</v>
      </c>
      <c r="B286" s="44" t="s">
        <v>200</v>
      </c>
      <c r="C286" s="43">
        <v>1</v>
      </c>
      <c r="D286" s="42">
        <v>0</v>
      </c>
      <c r="E286" s="38">
        <f>C286*(1+D286)</f>
        <v>1</v>
      </c>
      <c r="F286" s="15" t="s">
        <v>6</v>
      </c>
      <c r="G286" s="26"/>
      <c r="H286" s="25"/>
      <c r="I286" s="25">
        <f>G286*M$6</f>
        <v>0</v>
      </c>
      <c r="J286" s="24">
        <f>E286*G286</f>
        <v>0</v>
      </c>
      <c r="K286" s="23">
        <f>H286*E286</f>
        <v>0</v>
      </c>
      <c r="L286" s="41">
        <f>I286*E286</f>
        <v>0</v>
      </c>
      <c r="M286" s="21">
        <f>H286+I286</f>
        <v>0</v>
      </c>
      <c r="N286" s="20">
        <f>M286*E286</f>
        <v>0</v>
      </c>
    </row>
    <row r="287" spans="1:14" ht="15.75" customHeight="1" thickBot="1" x14ac:dyDescent="0.35">
      <c r="A287" s="45"/>
      <c r="B287" s="44"/>
      <c r="C287" s="43"/>
      <c r="D287" s="42"/>
      <c r="E287" s="38"/>
      <c r="F287" s="15"/>
      <c r="G287" s="26"/>
      <c r="H287" s="25"/>
      <c r="I287" s="25"/>
      <c r="J287" s="24"/>
      <c r="K287" s="23"/>
      <c r="L287" s="41"/>
      <c r="M287" s="21"/>
      <c r="N287" s="20"/>
    </row>
    <row r="288" spans="1:14" ht="16.2" thickBot="1" x14ac:dyDescent="0.35">
      <c r="A288" s="69" t="s">
        <v>202</v>
      </c>
      <c r="B288" s="70"/>
      <c r="C288" s="46"/>
      <c r="D288" s="16"/>
      <c r="E288" s="38"/>
      <c r="F288" s="15"/>
      <c r="G288" s="26"/>
      <c r="H288" s="25"/>
      <c r="I288" s="25"/>
      <c r="J288" s="24"/>
      <c r="K288" s="23"/>
      <c r="L288" s="22"/>
      <c r="M288" s="21"/>
      <c r="N288" s="20"/>
    </row>
    <row r="289" spans="1:14" ht="57.6" x14ac:dyDescent="0.3">
      <c r="A289" s="45">
        <v>1</v>
      </c>
      <c r="B289" s="28" t="s">
        <v>273</v>
      </c>
      <c r="C289" s="43">
        <v>3</v>
      </c>
      <c r="D289" s="42">
        <v>0</v>
      </c>
      <c r="E289" s="38">
        <f>C289*(1+D289)</f>
        <v>3</v>
      </c>
      <c r="F289" s="15" t="s">
        <v>6</v>
      </c>
      <c r="G289" s="26"/>
      <c r="H289" s="25"/>
      <c r="I289" s="25">
        <f>G289*M$6</f>
        <v>0</v>
      </c>
      <c r="J289" s="24">
        <f>E289*G289</f>
        <v>0</v>
      </c>
      <c r="K289" s="23">
        <f>H289*E289</f>
        <v>0</v>
      </c>
      <c r="L289" s="41">
        <f>I289*E289</f>
        <v>0</v>
      </c>
      <c r="M289" s="21">
        <f>H289+I289</f>
        <v>0</v>
      </c>
      <c r="N289" s="20">
        <f>M289*E289</f>
        <v>0</v>
      </c>
    </row>
    <row r="290" spans="1:14" ht="57.6" x14ac:dyDescent="0.3">
      <c r="A290" s="45">
        <v>2</v>
      </c>
      <c r="B290" s="28" t="s">
        <v>274</v>
      </c>
      <c r="C290" s="43">
        <v>3</v>
      </c>
      <c r="D290" s="42">
        <v>0</v>
      </c>
      <c r="E290" s="38">
        <f>C290*(1+D290)</f>
        <v>3</v>
      </c>
      <c r="F290" s="15" t="s">
        <v>6</v>
      </c>
      <c r="G290" s="26"/>
      <c r="H290" s="25"/>
      <c r="I290" s="25">
        <f>G290*M$6</f>
        <v>0</v>
      </c>
      <c r="J290" s="24">
        <f>E290*G290</f>
        <v>0</v>
      </c>
      <c r="K290" s="23">
        <f>H290*E290</f>
        <v>0</v>
      </c>
      <c r="L290" s="41">
        <f>I290*E290</f>
        <v>0</v>
      </c>
      <c r="M290" s="21">
        <f>H290+I290</f>
        <v>0</v>
      </c>
      <c r="N290" s="20">
        <f>M290*E290</f>
        <v>0</v>
      </c>
    </row>
    <row r="291" spans="1:14" ht="15.75" customHeight="1" thickBot="1" x14ac:dyDescent="0.35">
      <c r="A291" s="45"/>
      <c r="B291" s="44"/>
      <c r="C291" s="43"/>
      <c r="D291" s="42"/>
      <c r="E291" s="38"/>
      <c r="F291" s="15"/>
      <c r="G291" s="26"/>
      <c r="H291" s="25"/>
      <c r="I291" s="25"/>
      <c r="J291" s="24"/>
      <c r="K291" s="23"/>
      <c r="L291" s="41"/>
      <c r="M291" s="21"/>
      <c r="N291" s="20"/>
    </row>
    <row r="292" spans="1:14" ht="16.2" thickBot="1" x14ac:dyDescent="0.35">
      <c r="A292" s="69" t="s">
        <v>205</v>
      </c>
      <c r="B292" s="70"/>
      <c r="C292" s="46"/>
      <c r="D292" s="16"/>
      <c r="E292" s="38"/>
      <c r="F292" s="15"/>
      <c r="G292" s="26"/>
      <c r="H292" s="25"/>
      <c r="I292" s="25"/>
      <c r="J292" s="24"/>
      <c r="K292" s="23"/>
      <c r="L292" s="22"/>
      <c r="M292" s="21"/>
      <c r="N292" s="20"/>
    </row>
    <row r="293" spans="1:14" ht="43.2" x14ac:dyDescent="0.3">
      <c r="A293" s="45">
        <v>1</v>
      </c>
      <c r="B293" s="28" t="s">
        <v>204</v>
      </c>
      <c r="C293" s="43">
        <v>3</v>
      </c>
      <c r="D293" s="42">
        <v>0</v>
      </c>
      <c r="E293" s="38">
        <f>C293*(1+D293)</f>
        <v>3</v>
      </c>
      <c r="F293" s="15" t="s">
        <v>6</v>
      </c>
      <c r="G293" s="26"/>
      <c r="H293" s="25"/>
      <c r="I293" s="25">
        <f>G293*M$6</f>
        <v>0</v>
      </c>
      <c r="J293" s="24">
        <f>E293*G293</f>
        <v>0</v>
      </c>
      <c r="K293" s="23">
        <f>H293*E293</f>
        <v>0</v>
      </c>
      <c r="L293" s="41">
        <f>I293*E293</f>
        <v>0</v>
      </c>
      <c r="M293" s="21">
        <f>H293+I293</f>
        <v>0</v>
      </c>
      <c r="N293" s="20">
        <f>M293*E293</f>
        <v>0</v>
      </c>
    </row>
    <row r="294" spans="1:14" ht="15.75" customHeight="1" thickBot="1" x14ac:dyDescent="0.35">
      <c r="A294" s="45"/>
      <c r="B294" s="44"/>
      <c r="C294" s="43"/>
      <c r="D294" s="42"/>
      <c r="E294" s="38"/>
      <c r="F294" s="15"/>
      <c r="G294" s="26"/>
      <c r="H294" s="25"/>
      <c r="I294" s="25"/>
      <c r="J294" s="24"/>
      <c r="K294" s="23"/>
      <c r="L294" s="41"/>
      <c r="M294" s="21"/>
      <c r="N294" s="20"/>
    </row>
    <row r="295" spans="1:14" ht="16.2" thickBot="1" x14ac:dyDescent="0.35">
      <c r="A295" s="69" t="s">
        <v>109</v>
      </c>
      <c r="B295" s="70"/>
      <c r="C295" s="46"/>
      <c r="D295" s="16"/>
      <c r="E295" s="38"/>
      <c r="F295" s="15"/>
      <c r="G295" s="26"/>
      <c r="H295" s="25"/>
      <c r="I295" s="25"/>
      <c r="J295" s="24"/>
      <c r="K295" s="23"/>
      <c r="L295" s="22"/>
      <c r="M295" s="21"/>
      <c r="N295" s="20"/>
    </row>
    <row r="296" spans="1:14" ht="15.75" customHeight="1" x14ac:dyDescent="0.3">
      <c r="A296" s="45">
        <v>1</v>
      </c>
      <c r="B296" s="44" t="s">
        <v>203</v>
      </c>
      <c r="C296" s="43">
        <v>1</v>
      </c>
      <c r="D296" s="42">
        <v>0</v>
      </c>
      <c r="E296" s="38">
        <f>C296*(1+D296)</f>
        <v>1</v>
      </c>
      <c r="F296" s="15" t="s">
        <v>6</v>
      </c>
      <c r="G296" s="26"/>
      <c r="H296" s="25"/>
      <c r="I296" s="25">
        <f>G296*M$6</f>
        <v>0</v>
      </c>
      <c r="J296" s="24">
        <f>E296*G296</f>
        <v>0</v>
      </c>
      <c r="K296" s="23">
        <f>H296*E296</f>
        <v>0</v>
      </c>
      <c r="L296" s="41">
        <f>I296*E296</f>
        <v>0</v>
      </c>
      <c r="M296" s="21">
        <f>H296+I296</f>
        <v>0</v>
      </c>
      <c r="N296" s="20">
        <f>M296*E296</f>
        <v>0</v>
      </c>
    </row>
    <row r="297" spans="1:14" ht="15.75" customHeight="1" thickBot="1" x14ac:dyDescent="0.35">
      <c r="A297" s="45"/>
      <c r="B297" s="44"/>
      <c r="C297" s="43"/>
      <c r="D297" s="42"/>
      <c r="E297" s="38"/>
      <c r="F297" s="15"/>
      <c r="G297" s="26"/>
      <c r="H297" s="25"/>
      <c r="I297" s="25"/>
      <c r="J297" s="24"/>
      <c r="K297" s="23"/>
      <c r="L297" s="41"/>
      <c r="M297" s="21"/>
      <c r="N297" s="20"/>
    </row>
    <row r="298" spans="1:14" ht="16.2" thickBot="1" x14ac:dyDescent="0.35">
      <c r="A298" s="69" t="s">
        <v>212</v>
      </c>
      <c r="B298" s="70"/>
      <c r="C298" s="46"/>
      <c r="D298" s="16"/>
      <c r="E298" s="38"/>
      <c r="F298" s="15"/>
      <c r="G298" s="26"/>
      <c r="H298" s="25"/>
      <c r="I298" s="25"/>
      <c r="J298" s="24"/>
      <c r="K298" s="23"/>
      <c r="L298" s="22"/>
      <c r="M298" s="21"/>
      <c r="N298" s="20"/>
    </row>
    <row r="299" spans="1:14" ht="15.75" customHeight="1" x14ac:dyDescent="0.3">
      <c r="A299" s="45">
        <v>1</v>
      </c>
      <c r="B299" s="44" t="s">
        <v>213</v>
      </c>
      <c r="C299" s="43">
        <v>1</v>
      </c>
      <c r="D299" s="42">
        <v>0</v>
      </c>
      <c r="E299" s="38">
        <f>C299*(1+D299)</f>
        <v>1</v>
      </c>
      <c r="F299" s="15" t="s">
        <v>6</v>
      </c>
      <c r="G299" s="26"/>
      <c r="H299" s="25"/>
      <c r="I299" s="25">
        <f>G299*M$6</f>
        <v>0</v>
      </c>
      <c r="J299" s="24">
        <f>E299*G299</f>
        <v>0</v>
      </c>
      <c r="K299" s="23">
        <f>H299*E299</f>
        <v>0</v>
      </c>
      <c r="L299" s="41">
        <f>I299*E299</f>
        <v>0</v>
      </c>
      <c r="M299" s="21">
        <f>H299+I299</f>
        <v>0</v>
      </c>
      <c r="N299" s="20">
        <f>M299*E299</f>
        <v>0</v>
      </c>
    </row>
    <row r="300" spans="1:14" ht="15.75" customHeight="1" x14ac:dyDescent="0.3">
      <c r="A300" s="45">
        <v>2</v>
      </c>
      <c r="B300" s="44" t="s">
        <v>214</v>
      </c>
      <c r="C300" s="43">
        <v>1</v>
      </c>
      <c r="D300" s="42">
        <v>0</v>
      </c>
      <c r="E300" s="38">
        <f>C300*(1+D300)</f>
        <v>1</v>
      </c>
      <c r="F300" s="15" t="s">
        <v>6</v>
      </c>
      <c r="G300" s="26"/>
      <c r="H300" s="25"/>
      <c r="I300" s="25">
        <f>G300*M$6</f>
        <v>0</v>
      </c>
      <c r="J300" s="24">
        <f>E300*G300</f>
        <v>0</v>
      </c>
      <c r="K300" s="23">
        <f>H300*E300</f>
        <v>0</v>
      </c>
      <c r="L300" s="41">
        <f>I300*E300</f>
        <v>0</v>
      </c>
      <c r="M300" s="21">
        <f>H300+I300</f>
        <v>0</v>
      </c>
      <c r="N300" s="20">
        <f>M300*E300</f>
        <v>0</v>
      </c>
    </row>
    <row r="301" spans="1:14" ht="15.75" customHeight="1" x14ac:dyDescent="0.3">
      <c r="A301" s="45">
        <v>3</v>
      </c>
      <c r="B301" s="44" t="s">
        <v>215</v>
      </c>
      <c r="C301" s="43">
        <v>1</v>
      </c>
      <c r="D301" s="42">
        <v>0</v>
      </c>
      <c r="E301" s="38">
        <f>C301*(1+D301)</f>
        <v>1</v>
      </c>
      <c r="F301" s="15" t="s">
        <v>6</v>
      </c>
      <c r="G301" s="26"/>
      <c r="H301" s="25"/>
      <c r="I301" s="25">
        <f>G301*M$6</f>
        <v>0</v>
      </c>
      <c r="J301" s="24">
        <f>E301*G301</f>
        <v>0</v>
      </c>
      <c r="K301" s="23">
        <f>H301*E301</f>
        <v>0</v>
      </c>
      <c r="L301" s="41">
        <f>I301*E301</f>
        <v>0</v>
      </c>
      <c r="M301" s="21">
        <f>H301+I301</f>
        <v>0</v>
      </c>
      <c r="N301" s="20">
        <f>M301*E301</f>
        <v>0</v>
      </c>
    </row>
    <row r="302" spans="1:14" ht="15.75" customHeight="1" x14ac:dyDescent="0.3">
      <c r="A302" s="45">
        <v>4</v>
      </c>
      <c r="B302" s="44" t="s">
        <v>216</v>
      </c>
      <c r="C302" s="43">
        <v>1</v>
      </c>
      <c r="D302" s="42">
        <v>0</v>
      </c>
      <c r="E302" s="38">
        <f>C302*(1+D302)</f>
        <v>1</v>
      </c>
      <c r="F302" s="15" t="s">
        <v>6</v>
      </c>
      <c r="G302" s="26"/>
      <c r="H302" s="25"/>
      <c r="I302" s="25">
        <f>G302*M$6</f>
        <v>0</v>
      </c>
      <c r="J302" s="24">
        <f>E302*G302</f>
        <v>0</v>
      </c>
      <c r="K302" s="23">
        <f>H302*E302</f>
        <v>0</v>
      </c>
      <c r="L302" s="41">
        <f>I302*E302</f>
        <v>0</v>
      </c>
      <c r="M302" s="21">
        <f>H302+I302</f>
        <v>0</v>
      </c>
      <c r="N302" s="20">
        <f>M302*E302</f>
        <v>0</v>
      </c>
    </row>
    <row r="303" spans="1:14" ht="15.75" customHeight="1" thickBot="1" x14ac:dyDescent="0.35">
      <c r="A303" s="45"/>
      <c r="B303" s="44"/>
      <c r="C303" s="43"/>
      <c r="D303" s="42"/>
      <c r="E303" s="38"/>
      <c r="F303" s="15"/>
      <c r="G303" s="26"/>
      <c r="H303" s="25"/>
      <c r="I303" s="25"/>
      <c r="J303" s="24"/>
      <c r="K303" s="23"/>
      <c r="L303" s="41"/>
      <c r="M303" s="21"/>
      <c r="N303" s="20"/>
    </row>
    <row r="304" spans="1:14" ht="16.2" thickBot="1" x14ac:dyDescent="0.35">
      <c r="A304" s="73" t="s">
        <v>110</v>
      </c>
      <c r="B304" s="74"/>
      <c r="C304" s="46"/>
      <c r="D304" s="16"/>
      <c r="E304" s="38"/>
      <c r="F304" s="15"/>
      <c r="G304" s="26"/>
      <c r="H304" s="25"/>
      <c r="I304" s="25"/>
      <c r="J304" s="24"/>
      <c r="K304" s="23"/>
      <c r="L304" s="22"/>
      <c r="M304" s="21"/>
      <c r="N304" s="20"/>
    </row>
    <row r="305" spans="1:14" ht="15.75" customHeight="1" x14ac:dyDescent="0.3">
      <c r="A305" s="45">
        <v>1</v>
      </c>
      <c r="B305" s="56" t="s">
        <v>235</v>
      </c>
      <c r="C305" s="43">
        <v>2</v>
      </c>
      <c r="D305" s="42">
        <v>0</v>
      </c>
      <c r="E305" s="38">
        <f t="shared" ref="E305:E311" si="67">C305*(1+D305)</f>
        <v>2</v>
      </c>
      <c r="F305" s="15" t="s">
        <v>6</v>
      </c>
      <c r="G305" s="26"/>
      <c r="H305" s="25"/>
      <c r="I305" s="25">
        <f t="shared" ref="I305:I311" si="68">G305*M$6</f>
        <v>0</v>
      </c>
      <c r="J305" s="24">
        <f t="shared" ref="J305:J311" si="69">E305*G305</f>
        <v>0</v>
      </c>
      <c r="K305" s="23">
        <f t="shared" ref="K305:K311" si="70">H305*E305</f>
        <v>0</v>
      </c>
      <c r="L305" s="41">
        <f t="shared" ref="L305:L311" si="71">I305*E305</f>
        <v>0</v>
      </c>
      <c r="M305" s="21">
        <f t="shared" ref="M305:M311" si="72">H305+I305</f>
        <v>0</v>
      </c>
      <c r="N305" s="20">
        <f t="shared" ref="N305:N311" si="73">M305*E305</f>
        <v>0</v>
      </c>
    </row>
    <row r="306" spans="1:14" ht="15.75" customHeight="1" x14ac:dyDescent="0.3">
      <c r="A306" s="45">
        <v>2</v>
      </c>
      <c r="B306" s="56" t="s">
        <v>236</v>
      </c>
      <c r="C306" s="43">
        <v>1</v>
      </c>
      <c r="D306" s="42">
        <v>0</v>
      </c>
      <c r="E306" s="38">
        <f t="shared" si="67"/>
        <v>1</v>
      </c>
      <c r="F306" s="15" t="s">
        <v>6</v>
      </c>
      <c r="G306" s="26"/>
      <c r="H306" s="25"/>
      <c r="I306" s="25">
        <f t="shared" si="68"/>
        <v>0</v>
      </c>
      <c r="J306" s="24">
        <f t="shared" si="69"/>
        <v>0</v>
      </c>
      <c r="K306" s="23">
        <f t="shared" si="70"/>
        <v>0</v>
      </c>
      <c r="L306" s="41">
        <f t="shared" si="71"/>
        <v>0</v>
      </c>
      <c r="M306" s="21">
        <f t="shared" si="72"/>
        <v>0</v>
      </c>
      <c r="N306" s="20">
        <f t="shared" si="73"/>
        <v>0</v>
      </c>
    </row>
    <row r="307" spans="1:14" ht="15.75" customHeight="1" x14ac:dyDescent="0.3">
      <c r="A307" s="45">
        <v>3</v>
      </c>
      <c r="B307" s="56" t="s">
        <v>237</v>
      </c>
      <c r="C307" s="43">
        <v>5</v>
      </c>
      <c r="D307" s="42">
        <v>0</v>
      </c>
      <c r="E307" s="38">
        <f t="shared" si="67"/>
        <v>5</v>
      </c>
      <c r="F307" s="15" t="s">
        <v>6</v>
      </c>
      <c r="G307" s="26"/>
      <c r="H307" s="25"/>
      <c r="I307" s="25">
        <f t="shared" si="68"/>
        <v>0</v>
      </c>
      <c r="J307" s="24">
        <f t="shared" si="69"/>
        <v>0</v>
      </c>
      <c r="K307" s="23">
        <f t="shared" si="70"/>
        <v>0</v>
      </c>
      <c r="L307" s="41">
        <f t="shared" si="71"/>
        <v>0</v>
      </c>
      <c r="M307" s="21">
        <f t="shared" si="72"/>
        <v>0</v>
      </c>
      <c r="N307" s="20">
        <f t="shared" si="73"/>
        <v>0</v>
      </c>
    </row>
    <row r="308" spans="1:14" ht="15.75" customHeight="1" x14ac:dyDescent="0.3">
      <c r="A308" s="45">
        <v>4</v>
      </c>
      <c r="B308" s="56" t="s">
        <v>69</v>
      </c>
      <c r="C308" s="43">
        <v>8</v>
      </c>
      <c r="D308" s="42">
        <v>0</v>
      </c>
      <c r="E308" s="38">
        <f t="shared" si="67"/>
        <v>8</v>
      </c>
      <c r="F308" s="15" t="s">
        <v>6</v>
      </c>
      <c r="G308" s="26"/>
      <c r="H308" s="25"/>
      <c r="I308" s="25">
        <f t="shared" si="68"/>
        <v>0</v>
      </c>
      <c r="J308" s="24">
        <f t="shared" si="69"/>
        <v>0</v>
      </c>
      <c r="K308" s="23">
        <f t="shared" si="70"/>
        <v>0</v>
      </c>
      <c r="L308" s="41">
        <f t="shared" si="71"/>
        <v>0</v>
      </c>
      <c r="M308" s="21">
        <f t="shared" si="72"/>
        <v>0</v>
      </c>
      <c r="N308" s="20">
        <f t="shared" si="73"/>
        <v>0</v>
      </c>
    </row>
    <row r="309" spans="1:14" ht="15.75" customHeight="1" x14ac:dyDescent="0.3">
      <c r="A309" s="45">
        <v>5</v>
      </c>
      <c r="B309" s="56" t="s">
        <v>238</v>
      </c>
      <c r="C309" s="43">
        <v>1</v>
      </c>
      <c r="D309" s="42">
        <v>0</v>
      </c>
      <c r="E309" s="38">
        <f t="shared" si="67"/>
        <v>1</v>
      </c>
      <c r="F309" s="15" t="s">
        <v>6</v>
      </c>
      <c r="G309" s="26"/>
      <c r="H309" s="25"/>
      <c r="I309" s="25">
        <f t="shared" si="68"/>
        <v>0</v>
      </c>
      <c r="J309" s="24">
        <f t="shared" si="69"/>
        <v>0</v>
      </c>
      <c r="K309" s="23">
        <f t="shared" si="70"/>
        <v>0</v>
      </c>
      <c r="L309" s="41">
        <f t="shared" si="71"/>
        <v>0</v>
      </c>
      <c r="M309" s="21">
        <f t="shared" si="72"/>
        <v>0</v>
      </c>
      <c r="N309" s="20">
        <f t="shared" si="73"/>
        <v>0</v>
      </c>
    </row>
    <row r="310" spans="1:14" ht="15.75" customHeight="1" x14ac:dyDescent="0.3">
      <c r="A310" s="45">
        <v>6</v>
      </c>
      <c r="B310" s="56" t="s">
        <v>70</v>
      </c>
      <c r="C310" s="43">
        <v>3</v>
      </c>
      <c r="D310" s="42">
        <v>0</v>
      </c>
      <c r="E310" s="38">
        <f t="shared" si="67"/>
        <v>3</v>
      </c>
      <c r="F310" s="15" t="s">
        <v>6</v>
      </c>
      <c r="G310" s="26"/>
      <c r="H310" s="25"/>
      <c r="I310" s="25">
        <f t="shared" si="68"/>
        <v>0</v>
      </c>
      <c r="J310" s="24">
        <f t="shared" si="69"/>
        <v>0</v>
      </c>
      <c r="K310" s="23">
        <f t="shared" si="70"/>
        <v>0</v>
      </c>
      <c r="L310" s="41">
        <f t="shared" si="71"/>
        <v>0</v>
      </c>
      <c r="M310" s="21">
        <f t="shared" si="72"/>
        <v>0</v>
      </c>
      <c r="N310" s="20">
        <f t="shared" si="73"/>
        <v>0</v>
      </c>
    </row>
    <row r="311" spans="1:14" ht="15.75" customHeight="1" x14ac:dyDescent="0.3">
      <c r="A311" s="45">
        <v>7</v>
      </c>
      <c r="B311" s="44" t="s">
        <v>71</v>
      </c>
      <c r="C311" s="43">
        <v>15</v>
      </c>
      <c r="D311" s="42">
        <v>0</v>
      </c>
      <c r="E311" s="38">
        <f t="shared" si="67"/>
        <v>15</v>
      </c>
      <c r="F311" s="15" t="s">
        <v>6</v>
      </c>
      <c r="G311" s="26"/>
      <c r="H311" s="25"/>
      <c r="I311" s="25">
        <f t="shared" si="68"/>
        <v>0</v>
      </c>
      <c r="J311" s="24">
        <f t="shared" si="69"/>
        <v>0</v>
      </c>
      <c r="K311" s="23">
        <f t="shared" si="70"/>
        <v>0</v>
      </c>
      <c r="L311" s="41">
        <f t="shared" si="71"/>
        <v>0</v>
      </c>
      <c r="M311" s="21">
        <f t="shared" si="72"/>
        <v>0</v>
      </c>
      <c r="N311" s="20">
        <f t="shared" si="73"/>
        <v>0</v>
      </c>
    </row>
    <row r="312" spans="1:14" ht="16.2" thickBot="1" x14ac:dyDescent="0.35">
      <c r="A312" s="45"/>
      <c r="B312" s="44"/>
      <c r="C312" s="43"/>
      <c r="D312" s="42"/>
      <c r="E312" s="38"/>
      <c r="F312" s="15"/>
      <c r="G312" s="26"/>
      <c r="H312" s="25"/>
      <c r="I312" s="25"/>
      <c r="J312" s="24"/>
      <c r="K312" s="23"/>
      <c r="L312" s="41"/>
      <c r="M312" s="21"/>
      <c r="N312" s="20"/>
    </row>
    <row r="313" spans="1:14" ht="16.2" customHeight="1" thickBot="1" x14ac:dyDescent="0.35">
      <c r="A313" s="73" t="s">
        <v>68</v>
      </c>
      <c r="B313" s="74"/>
      <c r="C313" s="17"/>
      <c r="D313" s="17"/>
      <c r="E313" s="17"/>
      <c r="F313" s="16"/>
      <c r="G313" s="26"/>
      <c r="H313" s="25"/>
      <c r="I313" s="25"/>
      <c r="J313" s="24"/>
      <c r="K313" s="13"/>
      <c r="L313" s="40"/>
      <c r="M313" s="39"/>
      <c r="N313" s="20"/>
    </row>
    <row r="314" spans="1:14" ht="15.75" customHeight="1" x14ac:dyDescent="0.3">
      <c r="A314" s="19">
        <v>1</v>
      </c>
      <c r="B314" s="50" t="s">
        <v>239</v>
      </c>
      <c r="C314" s="52">
        <v>83</v>
      </c>
      <c r="D314" s="16">
        <v>0</v>
      </c>
      <c r="E314" s="38">
        <f t="shared" ref="E314" si="74">C314*(1+D314)</f>
        <v>83</v>
      </c>
      <c r="F314" s="15" t="s">
        <v>6</v>
      </c>
      <c r="G314" s="26"/>
      <c r="H314" s="25"/>
      <c r="I314" s="25">
        <f t="shared" ref="I314:I320" si="75">G314*M$6</f>
        <v>0</v>
      </c>
      <c r="J314" s="24">
        <f t="shared" ref="J314" si="76">E314*G314</f>
        <v>0</v>
      </c>
      <c r="K314" s="23">
        <f t="shared" ref="K314" si="77">H314*E314</f>
        <v>0</v>
      </c>
      <c r="L314" s="22">
        <f t="shared" ref="L314" si="78">I314*E314</f>
        <v>0</v>
      </c>
      <c r="M314" s="21">
        <f t="shared" ref="M314" si="79">H314+I314</f>
        <v>0</v>
      </c>
      <c r="N314" s="20">
        <f t="shared" ref="N314" si="80">M314*E314</f>
        <v>0</v>
      </c>
    </row>
    <row r="315" spans="1:14" ht="15.75" customHeight="1" x14ac:dyDescent="0.3">
      <c r="A315" s="19">
        <v>2</v>
      </c>
      <c r="B315" s="50" t="s">
        <v>240</v>
      </c>
      <c r="C315" s="52">
        <v>33</v>
      </c>
      <c r="D315" s="16">
        <v>0</v>
      </c>
      <c r="E315" s="38">
        <f t="shared" ref="E315:E317" si="81">C315*(1+D315)</f>
        <v>33</v>
      </c>
      <c r="F315" s="15" t="s">
        <v>6</v>
      </c>
      <c r="G315" s="26"/>
      <c r="H315" s="25"/>
      <c r="I315" s="25">
        <f t="shared" si="75"/>
        <v>0</v>
      </c>
      <c r="J315" s="24">
        <f t="shared" ref="J315:J317" si="82">E315*G315</f>
        <v>0</v>
      </c>
      <c r="K315" s="23">
        <f t="shared" ref="K315:K317" si="83">H315*E315</f>
        <v>0</v>
      </c>
      <c r="L315" s="22">
        <f t="shared" ref="L315:L317" si="84">I315*E315</f>
        <v>0</v>
      </c>
      <c r="M315" s="21">
        <f t="shared" ref="M315:M317" si="85">H315+I315</f>
        <v>0</v>
      </c>
      <c r="N315" s="20">
        <f t="shared" ref="N315:N317" si="86">M315*E315</f>
        <v>0</v>
      </c>
    </row>
    <row r="316" spans="1:14" ht="15.75" customHeight="1" x14ac:dyDescent="0.3">
      <c r="A316" s="19">
        <v>3</v>
      </c>
      <c r="B316" s="50" t="s">
        <v>241</v>
      </c>
      <c r="C316" s="52">
        <v>23</v>
      </c>
      <c r="D316" s="16">
        <v>0</v>
      </c>
      <c r="E316" s="38">
        <f t="shared" si="81"/>
        <v>23</v>
      </c>
      <c r="F316" s="15" t="s">
        <v>6</v>
      </c>
      <c r="G316" s="26"/>
      <c r="H316" s="25"/>
      <c r="I316" s="25">
        <f t="shared" si="75"/>
        <v>0</v>
      </c>
      <c r="J316" s="24">
        <f t="shared" si="82"/>
        <v>0</v>
      </c>
      <c r="K316" s="23">
        <f t="shared" si="83"/>
        <v>0</v>
      </c>
      <c r="L316" s="22">
        <f t="shared" si="84"/>
        <v>0</v>
      </c>
      <c r="M316" s="21">
        <f t="shared" si="85"/>
        <v>0</v>
      </c>
      <c r="N316" s="20">
        <f t="shared" si="86"/>
        <v>0</v>
      </c>
    </row>
    <row r="317" spans="1:14" ht="15.75" customHeight="1" x14ac:dyDescent="0.3">
      <c r="A317" s="19">
        <v>4</v>
      </c>
      <c r="B317" s="50" t="s">
        <v>242</v>
      </c>
      <c r="C317" s="52">
        <v>4</v>
      </c>
      <c r="D317" s="16">
        <v>0</v>
      </c>
      <c r="E317" s="38">
        <f t="shared" si="81"/>
        <v>4</v>
      </c>
      <c r="F317" s="15" t="s">
        <v>6</v>
      </c>
      <c r="G317" s="26"/>
      <c r="H317" s="25"/>
      <c r="I317" s="25">
        <f t="shared" si="75"/>
        <v>0</v>
      </c>
      <c r="J317" s="24">
        <f t="shared" si="82"/>
        <v>0</v>
      </c>
      <c r="K317" s="23">
        <f t="shared" si="83"/>
        <v>0</v>
      </c>
      <c r="L317" s="22">
        <f t="shared" si="84"/>
        <v>0</v>
      </c>
      <c r="M317" s="21">
        <f t="shared" si="85"/>
        <v>0</v>
      </c>
      <c r="N317" s="20">
        <f t="shared" si="86"/>
        <v>0</v>
      </c>
    </row>
    <row r="318" spans="1:14" ht="15.75" customHeight="1" x14ac:dyDescent="0.3">
      <c r="A318" s="19">
        <v>5</v>
      </c>
      <c r="B318" s="50" t="s">
        <v>243</v>
      </c>
      <c r="C318" s="52">
        <v>13</v>
      </c>
      <c r="D318" s="16">
        <v>0</v>
      </c>
      <c r="E318" s="38">
        <f t="shared" ref="E318" si="87">C318*(1+D318)</f>
        <v>13</v>
      </c>
      <c r="F318" s="15" t="s">
        <v>6</v>
      </c>
      <c r="G318" s="26"/>
      <c r="H318" s="25"/>
      <c r="I318" s="25">
        <f t="shared" si="75"/>
        <v>0</v>
      </c>
      <c r="J318" s="24">
        <f t="shared" ref="J318" si="88">E318*G318</f>
        <v>0</v>
      </c>
      <c r="K318" s="23">
        <f t="shared" ref="K318" si="89">H318*E318</f>
        <v>0</v>
      </c>
      <c r="L318" s="22">
        <f t="shared" ref="L318" si="90">I318*E318</f>
        <v>0</v>
      </c>
      <c r="M318" s="21">
        <f t="shared" ref="M318" si="91">H318+I318</f>
        <v>0</v>
      </c>
      <c r="N318" s="20">
        <f t="shared" ref="N318" si="92">M318*E318</f>
        <v>0</v>
      </c>
    </row>
    <row r="319" spans="1:14" ht="15.75" customHeight="1" x14ac:dyDescent="0.3">
      <c r="A319" s="19">
        <v>6</v>
      </c>
      <c r="B319" s="50" t="s">
        <v>244</v>
      </c>
      <c r="C319" s="52">
        <v>4</v>
      </c>
      <c r="D319" s="16">
        <v>0</v>
      </c>
      <c r="E319" s="38">
        <f t="shared" ref="E319:E320" si="93">C319*(1+D319)</f>
        <v>4</v>
      </c>
      <c r="F319" s="15" t="s">
        <v>6</v>
      </c>
      <c r="G319" s="26"/>
      <c r="H319" s="25"/>
      <c r="I319" s="25">
        <f t="shared" si="75"/>
        <v>0</v>
      </c>
      <c r="J319" s="24">
        <f t="shared" ref="J319:J320" si="94">E319*G319</f>
        <v>0</v>
      </c>
      <c r="K319" s="23">
        <f t="shared" ref="K319:K320" si="95">H319*E319</f>
        <v>0</v>
      </c>
      <c r="L319" s="22">
        <f t="shared" ref="L319:L320" si="96">I319*E319</f>
        <v>0</v>
      </c>
      <c r="M319" s="21">
        <f t="shared" ref="M319:M320" si="97">H319+I319</f>
        <v>0</v>
      </c>
      <c r="N319" s="20">
        <f t="shared" ref="N319:N320" si="98">M319*E319</f>
        <v>0</v>
      </c>
    </row>
    <row r="320" spans="1:14" ht="15.75" customHeight="1" x14ac:dyDescent="0.3">
      <c r="A320" s="19">
        <v>7</v>
      </c>
      <c r="B320" s="50" t="s">
        <v>245</v>
      </c>
      <c r="C320" s="52">
        <v>1</v>
      </c>
      <c r="D320" s="16">
        <v>0</v>
      </c>
      <c r="E320" s="38">
        <f t="shared" si="93"/>
        <v>1</v>
      </c>
      <c r="F320" s="15" t="s">
        <v>6</v>
      </c>
      <c r="G320" s="26"/>
      <c r="H320" s="25"/>
      <c r="I320" s="25">
        <f t="shared" si="75"/>
        <v>0</v>
      </c>
      <c r="J320" s="24">
        <f t="shared" si="94"/>
        <v>0</v>
      </c>
      <c r="K320" s="23">
        <f t="shared" si="95"/>
        <v>0</v>
      </c>
      <c r="L320" s="22">
        <f t="shared" si="96"/>
        <v>0</v>
      </c>
      <c r="M320" s="21">
        <f t="shared" si="97"/>
        <v>0</v>
      </c>
      <c r="N320" s="20">
        <f t="shared" si="98"/>
        <v>0</v>
      </c>
    </row>
    <row r="321" spans="1:16" ht="15.75" customHeight="1" thickBot="1" x14ac:dyDescent="0.35">
      <c r="A321" s="37"/>
      <c r="B321" s="36"/>
      <c r="C321" s="17"/>
      <c r="D321" s="35"/>
      <c r="E321" s="35"/>
      <c r="F321" s="34"/>
      <c r="G321" s="26"/>
      <c r="H321" s="25"/>
      <c r="I321" s="25"/>
      <c r="J321" s="24"/>
      <c r="K321" s="33"/>
      <c r="L321" s="32"/>
      <c r="M321" s="31"/>
      <c r="N321" s="20"/>
    </row>
    <row r="322" spans="1:16" ht="16.2" thickBot="1" x14ac:dyDescent="0.35">
      <c r="A322" s="73" t="s">
        <v>39</v>
      </c>
      <c r="B322" s="74"/>
      <c r="C322" s="17"/>
      <c r="D322" s="17"/>
      <c r="E322" s="17"/>
      <c r="F322" s="16"/>
      <c r="G322" s="26"/>
      <c r="H322" s="25"/>
      <c r="I322" s="25"/>
      <c r="J322" s="24"/>
      <c r="K322" s="15"/>
      <c r="L322" s="30"/>
      <c r="M322" s="13"/>
      <c r="N322" s="20"/>
    </row>
    <row r="323" spans="1:16" x14ac:dyDescent="0.3">
      <c r="A323" s="29">
        <v>1</v>
      </c>
      <c r="B323" s="28" t="s">
        <v>38</v>
      </c>
      <c r="C323" s="27">
        <v>1</v>
      </c>
      <c r="D323" s="16">
        <v>0</v>
      </c>
      <c r="E323" s="15">
        <f t="shared" ref="E323:E330" si="99">C323*(1+D323)</f>
        <v>1</v>
      </c>
      <c r="F323" s="15" t="s">
        <v>5</v>
      </c>
      <c r="G323" s="26"/>
      <c r="H323" s="25"/>
      <c r="I323" s="25">
        <f t="shared" ref="I323:I330" si="100">G323*M$6</f>
        <v>0</v>
      </c>
      <c r="J323" s="24">
        <f t="shared" ref="J323:J330" si="101">E323*G323</f>
        <v>0</v>
      </c>
      <c r="K323" s="23">
        <f t="shared" ref="K323:K330" si="102">H323*E323</f>
        <v>0</v>
      </c>
      <c r="L323" s="22">
        <f t="shared" ref="L323:L330" si="103">I323*E323</f>
        <v>0</v>
      </c>
      <c r="M323" s="21">
        <f t="shared" ref="M323:M330" si="104">H323+I323</f>
        <v>0</v>
      </c>
      <c r="N323" s="20">
        <f t="shared" ref="N323:N330" si="105">M323*E323</f>
        <v>0</v>
      </c>
    </row>
    <row r="324" spans="1:16" x14ac:dyDescent="0.3">
      <c r="A324" s="29">
        <v>2</v>
      </c>
      <c r="B324" s="28" t="s">
        <v>31</v>
      </c>
      <c r="C324" s="27">
        <v>1</v>
      </c>
      <c r="D324" s="16">
        <v>0</v>
      </c>
      <c r="E324" s="15">
        <f t="shared" si="99"/>
        <v>1</v>
      </c>
      <c r="F324" s="15" t="s">
        <v>5</v>
      </c>
      <c r="G324" s="26"/>
      <c r="H324" s="25"/>
      <c r="I324" s="25">
        <f t="shared" si="100"/>
        <v>0</v>
      </c>
      <c r="J324" s="24">
        <f t="shared" si="101"/>
        <v>0</v>
      </c>
      <c r="K324" s="23">
        <f t="shared" si="102"/>
        <v>0</v>
      </c>
      <c r="L324" s="22">
        <f t="shared" si="103"/>
        <v>0</v>
      </c>
      <c r="M324" s="21">
        <f t="shared" si="104"/>
        <v>0</v>
      </c>
      <c r="N324" s="20">
        <f t="shared" si="105"/>
        <v>0</v>
      </c>
    </row>
    <row r="325" spans="1:16" x14ac:dyDescent="0.3">
      <c r="A325" s="29">
        <v>3</v>
      </c>
      <c r="B325" s="50" t="s">
        <v>32</v>
      </c>
      <c r="C325" s="51">
        <v>1</v>
      </c>
      <c r="D325" s="16">
        <v>0</v>
      </c>
      <c r="E325" s="15">
        <f t="shared" si="99"/>
        <v>1</v>
      </c>
      <c r="F325" s="15" t="s">
        <v>5</v>
      </c>
      <c r="G325" s="26"/>
      <c r="H325" s="25"/>
      <c r="I325" s="25">
        <f t="shared" si="100"/>
        <v>0</v>
      </c>
      <c r="J325" s="24">
        <f t="shared" si="101"/>
        <v>0</v>
      </c>
      <c r="K325" s="23">
        <f t="shared" si="102"/>
        <v>0</v>
      </c>
      <c r="L325" s="22">
        <f t="shared" si="103"/>
        <v>0</v>
      </c>
      <c r="M325" s="21">
        <f t="shared" si="104"/>
        <v>0</v>
      </c>
      <c r="N325" s="20">
        <f t="shared" si="105"/>
        <v>0</v>
      </c>
    </row>
    <row r="326" spans="1:16" x14ac:dyDescent="0.3">
      <c r="A326" s="29">
        <v>4</v>
      </c>
      <c r="B326" s="28" t="s">
        <v>33</v>
      </c>
      <c r="C326" s="27">
        <v>1</v>
      </c>
      <c r="D326" s="16">
        <v>0</v>
      </c>
      <c r="E326" s="15">
        <f t="shared" si="99"/>
        <v>1</v>
      </c>
      <c r="F326" s="15" t="s">
        <v>5</v>
      </c>
      <c r="G326" s="26"/>
      <c r="H326" s="25"/>
      <c r="I326" s="25">
        <f t="shared" si="100"/>
        <v>0</v>
      </c>
      <c r="J326" s="24">
        <f t="shared" si="101"/>
        <v>0</v>
      </c>
      <c r="K326" s="23">
        <f t="shared" si="102"/>
        <v>0</v>
      </c>
      <c r="L326" s="22">
        <f t="shared" si="103"/>
        <v>0</v>
      </c>
      <c r="M326" s="21">
        <f t="shared" si="104"/>
        <v>0</v>
      </c>
      <c r="N326" s="20">
        <f t="shared" si="105"/>
        <v>0</v>
      </c>
    </row>
    <row r="327" spans="1:16" x14ac:dyDescent="0.3">
      <c r="A327" s="29">
        <v>5</v>
      </c>
      <c r="B327" s="28" t="s">
        <v>34</v>
      </c>
      <c r="C327" s="27">
        <v>1</v>
      </c>
      <c r="D327" s="16">
        <v>0</v>
      </c>
      <c r="E327" s="15">
        <f t="shared" si="99"/>
        <v>1</v>
      </c>
      <c r="F327" s="15" t="s">
        <v>5</v>
      </c>
      <c r="G327" s="26"/>
      <c r="H327" s="25"/>
      <c r="I327" s="25">
        <f t="shared" si="100"/>
        <v>0</v>
      </c>
      <c r="J327" s="24">
        <f t="shared" si="101"/>
        <v>0</v>
      </c>
      <c r="K327" s="23">
        <f t="shared" si="102"/>
        <v>0</v>
      </c>
      <c r="L327" s="22">
        <f t="shared" si="103"/>
        <v>0</v>
      </c>
      <c r="M327" s="21">
        <f t="shared" si="104"/>
        <v>0</v>
      </c>
      <c r="N327" s="20">
        <f t="shared" si="105"/>
        <v>0</v>
      </c>
    </row>
    <row r="328" spans="1:16" x14ac:dyDescent="0.3">
      <c r="A328" s="29">
        <v>6</v>
      </c>
      <c r="B328" s="28" t="s">
        <v>35</v>
      </c>
      <c r="C328" s="27">
        <v>1</v>
      </c>
      <c r="D328" s="16">
        <v>0</v>
      </c>
      <c r="E328" s="15">
        <f t="shared" si="99"/>
        <v>1</v>
      </c>
      <c r="F328" s="15" t="s">
        <v>5</v>
      </c>
      <c r="G328" s="26"/>
      <c r="H328" s="25"/>
      <c r="I328" s="25">
        <f t="shared" si="100"/>
        <v>0</v>
      </c>
      <c r="J328" s="24">
        <f t="shared" si="101"/>
        <v>0</v>
      </c>
      <c r="K328" s="23">
        <f t="shared" si="102"/>
        <v>0</v>
      </c>
      <c r="L328" s="22">
        <f t="shared" si="103"/>
        <v>0</v>
      </c>
      <c r="M328" s="21">
        <f t="shared" si="104"/>
        <v>0</v>
      </c>
      <c r="N328" s="20">
        <f t="shared" si="105"/>
        <v>0</v>
      </c>
    </row>
    <row r="329" spans="1:16" x14ac:dyDescent="0.3">
      <c r="A329" s="29">
        <v>7</v>
      </c>
      <c r="B329" s="50" t="s">
        <v>36</v>
      </c>
      <c r="C329" s="51">
        <v>1</v>
      </c>
      <c r="D329" s="16">
        <v>0</v>
      </c>
      <c r="E329" s="15">
        <f t="shared" si="99"/>
        <v>1</v>
      </c>
      <c r="F329" s="15" t="s">
        <v>5</v>
      </c>
      <c r="G329" s="26"/>
      <c r="H329" s="25"/>
      <c r="I329" s="25">
        <f t="shared" si="100"/>
        <v>0</v>
      </c>
      <c r="J329" s="24">
        <f t="shared" si="101"/>
        <v>0</v>
      </c>
      <c r="K329" s="23">
        <f t="shared" si="102"/>
        <v>0</v>
      </c>
      <c r="L329" s="22">
        <f t="shared" si="103"/>
        <v>0</v>
      </c>
      <c r="M329" s="21">
        <f t="shared" si="104"/>
        <v>0</v>
      </c>
      <c r="N329" s="20">
        <f t="shared" si="105"/>
        <v>0</v>
      </c>
    </row>
    <row r="330" spans="1:16" x14ac:dyDescent="0.3">
      <c r="A330" s="29">
        <v>8</v>
      </c>
      <c r="B330" s="50" t="s">
        <v>37</v>
      </c>
      <c r="C330" s="51">
        <v>1</v>
      </c>
      <c r="D330" s="16">
        <v>0</v>
      </c>
      <c r="E330" s="15">
        <f t="shared" si="99"/>
        <v>1</v>
      </c>
      <c r="F330" s="15" t="s">
        <v>5</v>
      </c>
      <c r="G330" s="26"/>
      <c r="H330" s="25"/>
      <c r="I330" s="25">
        <f t="shared" si="100"/>
        <v>0</v>
      </c>
      <c r="J330" s="24">
        <f t="shared" si="101"/>
        <v>0</v>
      </c>
      <c r="K330" s="23">
        <f t="shared" si="102"/>
        <v>0</v>
      </c>
      <c r="L330" s="22">
        <f t="shared" si="103"/>
        <v>0</v>
      </c>
      <c r="M330" s="21">
        <f t="shared" si="104"/>
        <v>0</v>
      </c>
      <c r="N330" s="20">
        <f t="shared" si="105"/>
        <v>0</v>
      </c>
    </row>
    <row r="331" spans="1:16" ht="15.75" customHeight="1" thickBot="1" x14ac:dyDescent="0.35">
      <c r="A331" s="19"/>
      <c r="B331" s="18"/>
      <c r="C331" s="17"/>
      <c r="D331" s="16"/>
      <c r="E331" s="15"/>
      <c r="F331" s="15"/>
      <c r="G331" s="14"/>
      <c r="H331" s="11"/>
      <c r="I331" s="13"/>
      <c r="J331" s="12"/>
      <c r="K331" s="11"/>
      <c r="L331" s="10"/>
      <c r="M331" s="9"/>
      <c r="N331" s="20"/>
    </row>
    <row r="332" spans="1:16" ht="16.2" thickBot="1" x14ac:dyDescent="0.35">
      <c r="A332" s="100" t="s">
        <v>4</v>
      </c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2"/>
      <c r="M332" s="92">
        <f>SUM(K10:K330)</f>
        <v>0</v>
      </c>
      <c r="N332" s="93"/>
      <c r="O332" s="1" t="s">
        <v>30</v>
      </c>
    </row>
    <row r="333" spans="1:16" ht="16.2" thickBot="1" x14ac:dyDescent="0.35">
      <c r="A333" s="100" t="s">
        <v>3</v>
      </c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2"/>
      <c r="M333" s="92">
        <f>SUM(L10:L330)</f>
        <v>0</v>
      </c>
      <c r="N333" s="93"/>
      <c r="P333" s="8"/>
    </row>
    <row r="334" spans="1:16" ht="16.2" thickBot="1" x14ac:dyDescent="0.35">
      <c r="A334" s="7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5" t="s">
        <v>24</v>
      </c>
      <c r="M334" s="105">
        <f>SUM(J10:J330)</f>
        <v>0</v>
      </c>
      <c r="N334" s="106"/>
      <c r="P334" s="4"/>
    </row>
    <row r="335" spans="1:16" ht="16.2" thickBot="1" x14ac:dyDescent="0.35">
      <c r="A335" s="100" t="s">
        <v>1</v>
      </c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2"/>
      <c r="M335" s="92">
        <f>M332+M333</f>
        <v>0</v>
      </c>
      <c r="N335" s="93"/>
    </row>
    <row r="336" spans="1:16" ht="16.2" thickBot="1" x14ac:dyDescent="0.35">
      <c r="A336" s="100" t="s">
        <v>246</v>
      </c>
      <c r="B336" s="107"/>
      <c r="C336" s="107"/>
      <c r="D336" s="107"/>
      <c r="E336" s="107"/>
      <c r="F336" s="107"/>
      <c r="G336" s="107"/>
      <c r="H336" s="107"/>
      <c r="I336" s="107"/>
      <c r="J336" s="107"/>
      <c r="K336" s="108"/>
      <c r="L336" s="3">
        <v>0.25</v>
      </c>
      <c r="M336" s="103">
        <f>L336*M335</f>
        <v>0</v>
      </c>
      <c r="N336" s="104"/>
    </row>
    <row r="337" spans="1:14" ht="16.2" thickBot="1" x14ac:dyDescent="0.35">
      <c r="A337" s="100" t="s">
        <v>0</v>
      </c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2"/>
      <c r="M337" s="103">
        <f>M336+M335</f>
        <v>0</v>
      </c>
      <c r="N337" s="104"/>
    </row>
    <row r="338" spans="1:14" s="62" customFormat="1" ht="18.600000000000001" thickBot="1" x14ac:dyDescent="0.35">
      <c r="A338" s="96" t="s">
        <v>40</v>
      </c>
      <c r="B338" s="97"/>
      <c r="C338" s="9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8"/>
    </row>
    <row r="339" spans="1:14" s="64" customFormat="1" ht="16.2" thickBot="1" x14ac:dyDescent="0.35">
      <c r="A339" s="63" t="s">
        <v>41</v>
      </c>
      <c r="B339" s="73" t="s">
        <v>42</v>
      </c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74"/>
    </row>
    <row r="340" spans="1:14" s="53" customFormat="1" x14ac:dyDescent="0.3">
      <c r="A340" s="54">
        <v>1</v>
      </c>
      <c r="B340" s="94" t="s">
        <v>111</v>
      </c>
      <c r="C340" s="9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5"/>
    </row>
    <row r="341" spans="1:14" s="53" customFormat="1" x14ac:dyDescent="0.3">
      <c r="A341" s="54">
        <v>2</v>
      </c>
      <c r="B341" s="94" t="s">
        <v>112</v>
      </c>
      <c r="C341" s="9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5"/>
    </row>
    <row r="342" spans="1:14" s="53" customFormat="1" x14ac:dyDescent="0.3">
      <c r="A342" s="54">
        <v>3</v>
      </c>
      <c r="B342" s="94" t="s">
        <v>217</v>
      </c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5"/>
    </row>
    <row r="343" spans="1:14" s="53" customFormat="1" x14ac:dyDescent="0.3">
      <c r="A343" s="54">
        <v>4</v>
      </c>
      <c r="B343" s="94" t="s">
        <v>218</v>
      </c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5"/>
    </row>
    <row r="344" spans="1:14" s="53" customFormat="1" x14ac:dyDescent="0.3">
      <c r="A344" s="54">
        <v>5</v>
      </c>
      <c r="B344" s="87" t="s">
        <v>72</v>
      </c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8"/>
    </row>
    <row r="345" spans="1:14" s="53" customFormat="1" x14ac:dyDescent="0.3">
      <c r="A345" s="54">
        <v>6</v>
      </c>
      <c r="B345" s="87" t="s">
        <v>43</v>
      </c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8"/>
    </row>
    <row r="346" spans="1:14" s="53" customFormat="1" x14ac:dyDescent="0.3">
      <c r="A346" s="54">
        <v>7</v>
      </c>
      <c r="B346" s="87" t="s">
        <v>44</v>
      </c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8"/>
    </row>
    <row r="347" spans="1:14" s="53" customFormat="1" x14ac:dyDescent="0.3">
      <c r="A347" s="54">
        <v>8</v>
      </c>
      <c r="B347" s="87" t="s">
        <v>219</v>
      </c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8"/>
    </row>
    <row r="348" spans="1:14" s="53" customFormat="1" x14ac:dyDescent="0.3">
      <c r="A348" s="54">
        <v>9</v>
      </c>
      <c r="B348" s="87" t="s">
        <v>113</v>
      </c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8"/>
    </row>
    <row r="349" spans="1:14" s="53" customFormat="1" x14ac:dyDescent="0.3">
      <c r="A349" s="54">
        <v>10</v>
      </c>
      <c r="B349" s="87" t="s">
        <v>275</v>
      </c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8"/>
    </row>
    <row r="350" spans="1:14" s="53" customFormat="1" x14ac:dyDescent="0.3">
      <c r="A350" s="54">
        <v>11</v>
      </c>
      <c r="B350" s="87" t="s">
        <v>276</v>
      </c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8"/>
    </row>
    <row r="351" spans="1:14" s="53" customFormat="1" x14ac:dyDescent="0.3">
      <c r="A351" s="54">
        <v>12</v>
      </c>
      <c r="B351" s="87" t="s">
        <v>45</v>
      </c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8"/>
    </row>
    <row r="352" spans="1:14" s="53" customFormat="1" x14ac:dyDescent="0.3">
      <c r="A352" s="54">
        <v>13</v>
      </c>
      <c r="B352" s="87" t="s">
        <v>277</v>
      </c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8"/>
    </row>
    <row r="353" spans="1:14" s="53" customFormat="1" x14ac:dyDescent="0.3">
      <c r="A353" s="54">
        <v>14</v>
      </c>
      <c r="B353" s="87" t="s">
        <v>73</v>
      </c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8"/>
    </row>
    <row r="354" spans="1:14" s="53" customFormat="1" x14ac:dyDescent="0.3">
      <c r="A354" s="54">
        <v>15</v>
      </c>
      <c r="B354" s="87" t="s">
        <v>220</v>
      </c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8"/>
    </row>
    <row r="355" spans="1:14" s="53" customFormat="1" x14ac:dyDescent="0.3">
      <c r="A355" s="54">
        <v>16</v>
      </c>
      <c r="B355" s="87" t="s">
        <v>221</v>
      </c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8"/>
    </row>
    <row r="356" spans="1:14" s="53" customFormat="1" x14ac:dyDescent="0.3">
      <c r="A356" s="54">
        <v>17</v>
      </c>
      <c r="B356" s="87" t="s">
        <v>117</v>
      </c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8"/>
    </row>
    <row r="357" spans="1:14" s="53" customFormat="1" x14ac:dyDescent="0.3">
      <c r="A357" s="54">
        <v>18</v>
      </c>
      <c r="B357" s="87" t="s">
        <v>46</v>
      </c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8"/>
    </row>
    <row r="358" spans="1:14" s="53" customFormat="1" x14ac:dyDescent="0.3">
      <c r="A358" s="54">
        <v>19</v>
      </c>
      <c r="B358" s="87" t="s">
        <v>47</v>
      </c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8"/>
    </row>
    <row r="359" spans="1:14" s="53" customFormat="1" x14ac:dyDescent="0.3">
      <c r="A359" s="54">
        <v>20</v>
      </c>
      <c r="B359" s="87" t="s">
        <v>222</v>
      </c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8"/>
    </row>
    <row r="360" spans="1:14" s="53" customFormat="1" x14ac:dyDescent="0.3">
      <c r="A360" s="54">
        <v>21</v>
      </c>
      <c r="B360" s="87" t="s">
        <v>224</v>
      </c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8"/>
    </row>
    <row r="361" spans="1:14" s="53" customFormat="1" x14ac:dyDescent="0.3">
      <c r="A361" s="54">
        <v>22</v>
      </c>
      <c r="B361" s="87" t="s">
        <v>223</v>
      </c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8"/>
    </row>
    <row r="362" spans="1:14" s="53" customFormat="1" x14ac:dyDescent="0.3">
      <c r="A362" s="54">
        <v>23</v>
      </c>
      <c r="B362" s="87" t="s">
        <v>225</v>
      </c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8"/>
    </row>
    <row r="363" spans="1:14" s="53" customFormat="1" x14ac:dyDescent="0.3">
      <c r="A363" s="54">
        <v>24</v>
      </c>
      <c r="B363" s="87" t="s">
        <v>226</v>
      </c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8"/>
    </row>
    <row r="364" spans="1:14" s="53" customFormat="1" x14ac:dyDescent="0.3">
      <c r="A364" s="54">
        <v>25</v>
      </c>
      <c r="B364" s="87" t="s">
        <v>227</v>
      </c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8"/>
    </row>
    <row r="365" spans="1:14" s="53" customFormat="1" x14ac:dyDescent="0.3">
      <c r="A365" s="54">
        <v>26</v>
      </c>
      <c r="B365" s="87" t="s">
        <v>114</v>
      </c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8"/>
    </row>
    <row r="366" spans="1:14" s="53" customFormat="1" x14ac:dyDescent="0.3">
      <c r="A366" s="54">
        <v>27</v>
      </c>
      <c r="B366" s="87" t="s">
        <v>228</v>
      </c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8"/>
    </row>
    <row r="367" spans="1:14" s="53" customFormat="1" x14ac:dyDescent="0.3">
      <c r="A367" s="54">
        <v>28</v>
      </c>
      <c r="B367" s="87" t="s">
        <v>115</v>
      </c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8"/>
    </row>
    <row r="368" spans="1:14" s="53" customFormat="1" x14ac:dyDescent="0.3">
      <c r="A368" s="54">
        <v>29</v>
      </c>
      <c r="B368" s="89" t="s">
        <v>48</v>
      </c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1"/>
    </row>
    <row r="369" spans="1:14" s="53" customFormat="1" ht="16.2" thickBot="1" x14ac:dyDescent="0.35">
      <c r="A369" s="54">
        <v>30</v>
      </c>
      <c r="B369" s="85" t="s">
        <v>74</v>
      </c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6"/>
    </row>
    <row r="370" spans="1:14" s="53" customFormat="1" x14ac:dyDescent="0.3">
      <c r="C370" s="55"/>
      <c r="E370" s="55"/>
    </row>
  </sheetData>
  <sortState xmlns:xlrd2="http://schemas.microsoft.com/office/spreadsheetml/2017/richdata2" ref="B132:C137">
    <sortCondition ref="B132:B137"/>
  </sortState>
  <mergeCells count="143">
    <mergeCell ref="A107:B107"/>
    <mergeCell ref="B342:N342"/>
    <mergeCell ref="B362:N362"/>
    <mergeCell ref="B361:N361"/>
    <mergeCell ref="A261:B261"/>
    <mergeCell ref="B356:N356"/>
    <mergeCell ref="A181:B181"/>
    <mergeCell ref="A204:B204"/>
    <mergeCell ref="A199:B199"/>
    <mergeCell ref="A200:B200"/>
    <mergeCell ref="B340:N340"/>
    <mergeCell ref="A336:K336"/>
    <mergeCell ref="M336:N336"/>
    <mergeCell ref="A313:B313"/>
    <mergeCell ref="A304:B304"/>
    <mergeCell ref="A207:B207"/>
    <mergeCell ref="A275:B275"/>
    <mergeCell ref="A267:B267"/>
    <mergeCell ref="A264:B264"/>
    <mergeCell ref="A254:B254"/>
    <mergeCell ref="A244:B244"/>
    <mergeCell ref="A241:B241"/>
    <mergeCell ref="A108:B108"/>
    <mergeCell ref="A115:B115"/>
    <mergeCell ref="A48:B48"/>
    <mergeCell ref="A49:B49"/>
    <mergeCell ref="A53:B53"/>
    <mergeCell ref="A54:B54"/>
    <mergeCell ref="A58:B58"/>
    <mergeCell ref="A59:B59"/>
    <mergeCell ref="A63:B63"/>
    <mergeCell ref="A82:B82"/>
    <mergeCell ref="A68:B68"/>
    <mergeCell ref="A127:B127"/>
    <mergeCell ref="A128:B128"/>
    <mergeCell ref="A120:B120"/>
    <mergeCell ref="A124:B124"/>
    <mergeCell ref="A119:B119"/>
    <mergeCell ref="A171:B171"/>
    <mergeCell ref="A166:B166"/>
    <mergeCell ref="A203:B203"/>
    <mergeCell ref="A157:B157"/>
    <mergeCell ref="A158:B158"/>
    <mergeCell ref="A165:B165"/>
    <mergeCell ref="A187:B187"/>
    <mergeCell ref="A188:B188"/>
    <mergeCell ref="A191:B191"/>
    <mergeCell ref="A192:B192"/>
    <mergeCell ref="A195:B195"/>
    <mergeCell ref="A196:B196"/>
    <mergeCell ref="M335:N335"/>
    <mergeCell ref="B363:N363"/>
    <mergeCell ref="A226:B226"/>
    <mergeCell ref="A257:B257"/>
    <mergeCell ref="A279:B279"/>
    <mergeCell ref="A295:B295"/>
    <mergeCell ref="A230:B230"/>
    <mergeCell ref="B341:N341"/>
    <mergeCell ref="A338:N338"/>
    <mergeCell ref="B339:N339"/>
    <mergeCell ref="B343:N343"/>
    <mergeCell ref="A322:B322"/>
    <mergeCell ref="A332:L332"/>
    <mergeCell ref="M332:N332"/>
    <mergeCell ref="A333:L333"/>
    <mergeCell ref="M333:N333"/>
    <mergeCell ref="A238:B238"/>
    <mergeCell ref="A337:L337"/>
    <mergeCell ref="M337:N337"/>
    <mergeCell ref="M334:N334"/>
    <mergeCell ref="A335:L335"/>
    <mergeCell ref="A298:B298"/>
    <mergeCell ref="A292:B292"/>
    <mergeCell ref="B369:N369"/>
    <mergeCell ref="B345:N345"/>
    <mergeCell ref="B344:N344"/>
    <mergeCell ref="B348:N348"/>
    <mergeCell ref="B347:N347"/>
    <mergeCell ref="B349:N349"/>
    <mergeCell ref="B358:N358"/>
    <mergeCell ref="B359:N359"/>
    <mergeCell ref="B352:N352"/>
    <mergeCell ref="B357:N357"/>
    <mergeCell ref="B354:N354"/>
    <mergeCell ref="B353:N353"/>
    <mergeCell ref="B351:N351"/>
    <mergeCell ref="B366:N366"/>
    <mergeCell ref="B365:N365"/>
    <mergeCell ref="B364:N364"/>
    <mergeCell ref="B346:N346"/>
    <mergeCell ref="B355:N355"/>
    <mergeCell ref="B360:N360"/>
    <mergeCell ref="B350:N350"/>
    <mergeCell ref="B367:N367"/>
    <mergeCell ref="B368:N368"/>
    <mergeCell ref="A1:I3"/>
    <mergeCell ref="J1:L1"/>
    <mergeCell ref="J2:L2"/>
    <mergeCell ref="J3:L3"/>
    <mergeCell ref="J4:L4"/>
    <mergeCell ref="J5:L5"/>
    <mergeCell ref="J6:L6"/>
    <mergeCell ref="A4:I6"/>
    <mergeCell ref="A282:B282"/>
    <mergeCell ref="A251:B251"/>
    <mergeCell ref="A101:B101"/>
    <mergeCell ref="A92:B92"/>
    <mergeCell ref="A93:B93"/>
    <mergeCell ref="A96:B96"/>
    <mergeCell ref="A97:B97"/>
    <mergeCell ref="A100:B100"/>
    <mergeCell ref="A104:B104"/>
    <mergeCell ref="A71:B71"/>
    <mergeCell ref="A72:B72"/>
    <mergeCell ref="A76:B76"/>
    <mergeCell ref="A77:B77"/>
    <mergeCell ref="A152:B152"/>
    <mergeCell ref="A142:B142"/>
    <mergeCell ref="A134:B134"/>
    <mergeCell ref="M6:N6"/>
    <mergeCell ref="M5:N5"/>
    <mergeCell ref="M4:N4"/>
    <mergeCell ref="M3:N3"/>
    <mergeCell ref="M2:N2"/>
    <mergeCell ref="M1:N1"/>
    <mergeCell ref="A111:B111"/>
    <mergeCell ref="A112:B112"/>
    <mergeCell ref="A288:B288"/>
    <mergeCell ref="A285:B285"/>
    <mergeCell ref="A81:B81"/>
    <mergeCell ref="A86:B86"/>
    <mergeCell ref="A89:B89"/>
    <mergeCell ref="A8:B8"/>
    <mergeCell ref="A9:B9"/>
    <mergeCell ref="A10:B10"/>
    <mergeCell ref="A17:B17"/>
    <mergeCell ref="A18:B18"/>
    <mergeCell ref="A25:B25"/>
    <mergeCell ref="A26:B26"/>
    <mergeCell ref="A33:B33"/>
    <mergeCell ref="A42:B42"/>
    <mergeCell ref="A116:B116"/>
    <mergeCell ref="A133:B133"/>
  </mergeCells>
  <printOptions horizontalCentered="1" verticalCentered="1"/>
  <pageMargins left="0.45" right="0.45" top="0.5" bottom="0.5" header="0.05" footer="0.05"/>
  <pageSetup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Detailed Plumbing Estimate</vt:lpstr>
      <vt:lpstr>'Detailed Plumbing Estimate'!Print_Area</vt:lpstr>
      <vt:lpstr>'Detailed Plumbing Estimate'!Print_Titles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Furqan Ahmed</dc:creator>
  <cp:lastModifiedBy>Sam Leonard</cp:lastModifiedBy>
  <cp:lastPrinted>2022-09-06T13:34:08Z</cp:lastPrinted>
  <dcterms:created xsi:type="dcterms:W3CDTF">2015-06-05T18:17:20Z</dcterms:created>
  <dcterms:modified xsi:type="dcterms:W3CDTF">2024-10-04T19:25:37Z</dcterms:modified>
</cp:coreProperties>
</file>