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ESTIMATION\PORTFOLIO\Projects\MECHANICAL &amp; PLUMBING\"/>
    </mc:Choice>
  </mc:AlternateContent>
  <xr:revisionPtr revIDLastSave="0" documentId="13_ncr:1_{83FCEB2B-286A-4404-A22F-1BABF3C758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iled Plumbing Estimate" sheetId="2" r:id="rId1"/>
    <sheet name="Sheet1" sheetId="3" r:id="rId2"/>
  </sheets>
  <definedNames>
    <definedName name="_xlnm._FilterDatabase" localSheetId="0" hidden="1">'Detailed Plumbing Estimate'!$C$189:$C$487</definedName>
    <definedName name="_xlnm.Print_Area" localSheetId="0">'Detailed Plumbing Estimate'!$A$1:$N$528</definedName>
    <definedName name="_xlnm.Print_Titles" localSheetId="0">'Detailed Plumbing Estimate'!$4:$4</definedName>
    <definedName name="Total" localSheetId="0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1" i="2" l="1"/>
  <c r="I33" i="2"/>
  <c r="M33" i="2" s="1"/>
  <c r="I470" i="2"/>
  <c r="I382" i="2"/>
  <c r="I374" i="2"/>
  <c r="M374" i="2" s="1"/>
  <c r="N374" i="2" s="1"/>
  <c r="I362" i="2"/>
  <c r="I298" i="2"/>
  <c r="L298" i="2" s="1"/>
  <c r="I222" i="2"/>
  <c r="I206" i="2"/>
  <c r="I194" i="2"/>
  <c r="I94" i="2"/>
  <c r="I66" i="2"/>
  <c r="I54" i="2"/>
  <c r="M54" i="2"/>
  <c r="N54" i="2" s="1"/>
  <c r="I46" i="2"/>
  <c r="M46" i="2"/>
  <c r="I30" i="2"/>
  <c r="M30" i="2" s="1"/>
  <c r="I8" i="2"/>
  <c r="C477" i="2"/>
  <c r="I363" i="2"/>
  <c r="M363" i="2" s="1"/>
  <c r="N363" i="2" s="1"/>
  <c r="I364" i="2"/>
  <c r="L364" i="2" s="1"/>
  <c r="I365" i="2"/>
  <c r="M365" i="2"/>
  <c r="I368" i="2"/>
  <c r="I369" i="2"/>
  <c r="I372" i="2"/>
  <c r="M372" i="2" s="1"/>
  <c r="I373" i="2"/>
  <c r="M373" i="2" s="1"/>
  <c r="I391" i="2"/>
  <c r="M391" i="2" s="1"/>
  <c r="N391" i="2" s="1"/>
  <c r="I397" i="2"/>
  <c r="M397" i="2" s="1"/>
  <c r="N397" i="2" s="1"/>
  <c r="I405" i="2"/>
  <c r="I409" i="2"/>
  <c r="I412" i="2"/>
  <c r="M412" i="2" s="1"/>
  <c r="N412" i="2" s="1"/>
  <c r="I415" i="2"/>
  <c r="I416" i="2"/>
  <c r="I417" i="2"/>
  <c r="M417" i="2"/>
  <c r="N417" i="2" s="1"/>
  <c r="I423" i="2"/>
  <c r="I431" i="2"/>
  <c r="I435" i="2"/>
  <c r="L435" i="2" s="1"/>
  <c r="I436" i="2"/>
  <c r="I437" i="2"/>
  <c r="I377" i="2"/>
  <c r="M377" i="2"/>
  <c r="N377" i="2" s="1"/>
  <c r="I380" i="2"/>
  <c r="I381" i="2"/>
  <c r="I383" i="2"/>
  <c r="I384" i="2"/>
  <c r="I385" i="2"/>
  <c r="L385" i="2" s="1"/>
  <c r="I387" i="2"/>
  <c r="I388" i="2"/>
  <c r="M388" i="2" s="1"/>
  <c r="I401" i="2"/>
  <c r="M401" i="2" s="1"/>
  <c r="N401" i="2" s="1"/>
  <c r="I420" i="2"/>
  <c r="I427" i="2"/>
  <c r="I428" i="2"/>
  <c r="I440" i="2"/>
  <c r="I443" i="2"/>
  <c r="I444" i="2"/>
  <c r="I445" i="2"/>
  <c r="M445" i="2"/>
  <c r="N445" i="2" s="1"/>
  <c r="I449" i="2"/>
  <c r="M449" i="2" s="1"/>
  <c r="I450" i="2"/>
  <c r="I451" i="2"/>
  <c r="M451" i="2" s="1"/>
  <c r="I452" i="2"/>
  <c r="K401" i="2"/>
  <c r="J373" i="2"/>
  <c r="E477" i="2"/>
  <c r="K477" i="2" s="1"/>
  <c r="I477" i="2"/>
  <c r="M477" i="2"/>
  <c r="N477" i="2" s="1"/>
  <c r="I472" i="2"/>
  <c r="M472" i="2" s="1"/>
  <c r="E472" i="2"/>
  <c r="I471" i="2"/>
  <c r="E471" i="2"/>
  <c r="I463" i="2"/>
  <c r="M463" i="2" s="1"/>
  <c r="N463" i="2" s="1"/>
  <c r="E463" i="2"/>
  <c r="E451" i="2"/>
  <c r="J451" i="2" s="1"/>
  <c r="E449" i="2"/>
  <c r="K449" i="2"/>
  <c r="E445" i="2"/>
  <c r="J445" i="2" s="1"/>
  <c r="I457" i="2"/>
  <c r="M457" i="2" s="1"/>
  <c r="N457" i="2" s="1"/>
  <c r="E457" i="2"/>
  <c r="I456" i="2"/>
  <c r="M456" i="2" s="1"/>
  <c r="N456" i="2" s="1"/>
  <c r="E456" i="2"/>
  <c r="J456" i="2"/>
  <c r="K456" i="2"/>
  <c r="I455" i="2"/>
  <c r="M455" i="2"/>
  <c r="N455" i="2" s="1"/>
  <c r="E455" i="2"/>
  <c r="K455" i="2"/>
  <c r="E454" i="2"/>
  <c r="K454" i="2" s="1"/>
  <c r="I453" i="2"/>
  <c r="E453" i="2"/>
  <c r="K453" i="2" s="1"/>
  <c r="E452" i="2"/>
  <c r="E450" i="2"/>
  <c r="J450" i="2"/>
  <c r="E446" i="2"/>
  <c r="J446" i="2" s="1"/>
  <c r="E444" i="2"/>
  <c r="K444" i="2"/>
  <c r="E443" i="2"/>
  <c r="I351" i="2"/>
  <c r="E351" i="2"/>
  <c r="K351" i="2" s="1"/>
  <c r="I347" i="2"/>
  <c r="M347" i="2"/>
  <c r="N347" i="2" s="1"/>
  <c r="E347" i="2"/>
  <c r="K347" i="2"/>
  <c r="E385" i="2"/>
  <c r="J385" i="2" s="1"/>
  <c r="E384" i="2"/>
  <c r="J384" i="2" s="1"/>
  <c r="E383" i="2"/>
  <c r="E382" i="2"/>
  <c r="K382" i="2" s="1"/>
  <c r="E381" i="2"/>
  <c r="J381" i="2" s="1"/>
  <c r="K381" i="2"/>
  <c r="E398" i="2"/>
  <c r="K398" i="2"/>
  <c r="E397" i="2"/>
  <c r="E427" i="2"/>
  <c r="K427" i="2"/>
  <c r="E401" i="2"/>
  <c r="J401" i="2"/>
  <c r="E391" i="2"/>
  <c r="E409" i="2"/>
  <c r="K409" i="2" s="1"/>
  <c r="E435" i="2"/>
  <c r="K435" i="2"/>
  <c r="E434" i="2"/>
  <c r="E416" i="2"/>
  <c r="E405" i="2"/>
  <c r="J405" i="2" s="1"/>
  <c r="E373" i="2"/>
  <c r="K373" i="2" s="1"/>
  <c r="E369" i="2"/>
  <c r="J369" i="2"/>
  <c r="E368" i="2"/>
  <c r="E365" i="2"/>
  <c r="K365" i="2"/>
  <c r="E364" i="2"/>
  <c r="K364" i="2"/>
  <c r="E363" i="2"/>
  <c r="E362" i="2"/>
  <c r="J362" i="2" s="1"/>
  <c r="I335" i="2"/>
  <c r="M335" i="2"/>
  <c r="N335" i="2" s="1"/>
  <c r="E335" i="2"/>
  <c r="J335" i="2"/>
  <c r="K335" i="2"/>
  <c r="I332" i="2"/>
  <c r="E332" i="2"/>
  <c r="K332" i="2" s="1"/>
  <c r="I331" i="2"/>
  <c r="E331" i="2"/>
  <c r="J331" i="2" s="1"/>
  <c r="I327" i="2"/>
  <c r="E327" i="2"/>
  <c r="I343" i="2"/>
  <c r="E343" i="2"/>
  <c r="J343" i="2" s="1"/>
  <c r="I339" i="2"/>
  <c r="M339" i="2" s="1"/>
  <c r="E339" i="2"/>
  <c r="K339" i="2" s="1"/>
  <c r="I323" i="2"/>
  <c r="E323" i="2"/>
  <c r="I320" i="2"/>
  <c r="M320" i="2"/>
  <c r="N320" i="2" s="1"/>
  <c r="E320" i="2"/>
  <c r="K320" i="2"/>
  <c r="I319" i="2"/>
  <c r="E319" i="2"/>
  <c r="K319" i="2"/>
  <c r="I315" i="2"/>
  <c r="E315" i="2"/>
  <c r="I311" i="2"/>
  <c r="M311" i="2" s="1"/>
  <c r="N311" i="2" s="1"/>
  <c r="E311" i="2"/>
  <c r="K311" i="2"/>
  <c r="I308" i="2"/>
  <c r="M308" i="2" s="1"/>
  <c r="N308" i="2" s="1"/>
  <c r="E308" i="2"/>
  <c r="K308" i="2"/>
  <c r="I305" i="2"/>
  <c r="M305" i="2" s="1"/>
  <c r="E305" i="2"/>
  <c r="I304" i="2"/>
  <c r="E304" i="2"/>
  <c r="K304" i="2"/>
  <c r="I303" i="2"/>
  <c r="E303" i="2"/>
  <c r="I299" i="2"/>
  <c r="M299" i="2" s="1"/>
  <c r="N299" i="2" s="1"/>
  <c r="E299" i="2"/>
  <c r="K299" i="2"/>
  <c r="E298" i="2"/>
  <c r="K298" i="2" s="1"/>
  <c r="I285" i="2"/>
  <c r="E285" i="2"/>
  <c r="I284" i="2"/>
  <c r="M284" i="2" s="1"/>
  <c r="E284" i="2"/>
  <c r="K284" i="2" s="1"/>
  <c r="I283" i="2"/>
  <c r="M283" i="2" s="1"/>
  <c r="E283" i="2"/>
  <c r="K283" i="2" s="1"/>
  <c r="E282" i="2"/>
  <c r="K282" i="2" s="1"/>
  <c r="I279" i="2"/>
  <c r="E279" i="2"/>
  <c r="J279" i="2"/>
  <c r="I278" i="2"/>
  <c r="M278" i="2" s="1"/>
  <c r="N278" i="2" s="1"/>
  <c r="E278" i="2"/>
  <c r="J278" i="2"/>
  <c r="I277" i="2"/>
  <c r="M277" i="2" s="1"/>
  <c r="N277" i="2" s="1"/>
  <c r="E277" i="2"/>
  <c r="I276" i="2"/>
  <c r="E276" i="2"/>
  <c r="J276" i="2"/>
  <c r="I275" i="2"/>
  <c r="M275" i="2"/>
  <c r="E275" i="2"/>
  <c r="K275" i="2" s="1"/>
  <c r="E274" i="2"/>
  <c r="K274" i="2" s="1"/>
  <c r="I273" i="2"/>
  <c r="E273" i="2"/>
  <c r="K273" i="2" s="1"/>
  <c r="E270" i="2"/>
  <c r="K270" i="2"/>
  <c r="I269" i="2"/>
  <c r="E269" i="2"/>
  <c r="J269" i="2"/>
  <c r="I268" i="2"/>
  <c r="E268" i="2"/>
  <c r="K268" i="2"/>
  <c r="I267" i="2"/>
  <c r="M267" i="2"/>
  <c r="E267" i="2"/>
  <c r="I263" i="2"/>
  <c r="E263" i="2"/>
  <c r="J263" i="2" s="1"/>
  <c r="E262" i="2"/>
  <c r="I261" i="2"/>
  <c r="M261" i="2" s="1"/>
  <c r="N261" i="2" s="1"/>
  <c r="E261" i="2"/>
  <c r="I260" i="2"/>
  <c r="M260" i="2"/>
  <c r="E260" i="2"/>
  <c r="I256" i="2"/>
  <c r="E256" i="2"/>
  <c r="K256" i="2"/>
  <c r="J256" i="2"/>
  <c r="I255" i="2"/>
  <c r="M255" i="2"/>
  <c r="E255" i="2"/>
  <c r="K255" i="2"/>
  <c r="I251" i="2"/>
  <c r="E251" i="2"/>
  <c r="K251" i="2"/>
  <c r="E218" i="2"/>
  <c r="K218" i="2" s="1"/>
  <c r="I217" i="2"/>
  <c r="M217" i="2" s="1"/>
  <c r="E217" i="2"/>
  <c r="I216" i="2"/>
  <c r="M216" i="2"/>
  <c r="N216" i="2" s="1"/>
  <c r="E216" i="2"/>
  <c r="I215" i="2"/>
  <c r="M215" i="2" s="1"/>
  <c r="E215" i="2"/>
  <c r="K215" i="2"/>
  <c r="E214" i="2"/>
  <c r="I211" i="2"/>
  <c r="E211" i="2"/>
  <c r="K211" i="2"/>
  <c r="E210" i="2"/>
  <c r="K210" i="2" s="1"/>
  <c r="I209" i="2"/>
  <c r="M209" i="2" s="1"/>
  <c r="E209" i="2"/>
  <c r="J209" i="2" s="1"/>
  <c r="I208" i="2"/>
  <c r="M208" i="2" s="1"/>
  <c r="N208" i="2" s="1"/>
  <c r="E208" i="2"/>
  <c r="J208" i="2"/>
  <c r="I207" i="2"/>
  <c r="M207" i="2" s="1"/>
  <c r="N207" i="2" s="1"/>
  <c r="E207" i="2"/>
  <c r="J207" i="2"/>
  <c r="E206" i="2"/>
  <c r="I203" i="2"/>
  <c r="M203" i="2" s="1"/>
  <c r="N203" i="2" s="1"/>
  <c r="E203" i="2"/>
  <c r="K203" i="2"/>
  <c r="I202" i="2"/>
  <c r="M202" i="2" s="1"/>
  <c r="E202" i="2"/>
  <c r="J202" i="2"/>
  <c r="I201" i="2"/>
  <c r="E201" i="2"/>
  <c r="K201" i="2"/>
  <c r="I200" i="2"/>
  <c r="E200" i="2"/>
  <c r="K200" i="2" s="1"/>
  <c r="I199" i="2"/>
  <c r="M199" i="2" s="1"/>
  <c r="E199" i="2"/>
  <c r="E198" i="2"/>
  <c r="K198" i="2" s="1"/>
  <c r="E194" i="2"/>
  <c r="K194" i="2"/>
  <c r="I193" i="2"/>
  <c r="M193" i="2"/>
  <c r="N193" i="2" s="1"/>
  <c r="E193" i="2"/>
  <c r="I192" i="2"/>
  <c r="M192" i="2" s="1"/>
  <c r="E192" i="2"/>
  <c r="K192" i="2"/>
  <c r="I191" i="2"/>
  <c r="E191" i="2"/>
  <c r="J191" i="2" s="1"/>
  <c r="E246" i="2"/>
  <c r="K246" i="2" s="1"/>
  <c r="I245" i="2"/>
  <c r="M245" i="2" s="1"/>
  <c r="N245" i="2" s="1"/>
  <c r="E245" i="2"/>
  <c r="K245" i="2"/>
  <c r="I224" i="2"/>
  <c r="M224" i="2" s="1"/>
  <c r="N224" i="2" s="1"/>
  <c r="E224" i="2"/>
  <c r="J224" i="2"/>
  <c r="I176" i="2"/>
  <c r="M176" i="2" s="1"/>
  <c r="E176" i="2"/>
  <c r="J176" i="2" s="1"/>
  <c r="I175" i="2"/>
  <c r="E175" i="2"/>
  <c r="K175" i="2" s="1"/>
  <c r="I179" i="2"/>
  <c r="E179" i="2"/>
  <c r="K179" i="2"/>
  <c r="I172" i="2"/>
  <c r="M172" i="2" s="1"/>
  <c r="N172" i="2" s="1"/>
  <c r="E172" i="2"/>
  <c r="J172" i="2"/>
  <c r="I167" i="2"/>
  <c r="E167" i="2"/>
  <c r="J167" i="2" s="1"/>
  <c r="I160" i="2"/>
  <c r="E160" i="2"/>
  <c r="K160" i="2" s="1"/>
  <c r="I155" i="2"/>
  <c r="E155" i="2"/>
  <c r="K155" i="2" s="1"/>
  <c r="I144" i="2"/>
  <c r="E144" i="2"/>
  <c r="K144" i="2" s="1"/>
  <c r="E138" i="2"/>
  <c r="K138" i="2" s="1"/>
  <c r="I137" i="2"/>
  <c r="M137" i="2" s="1"/>
  <c r="E137" i="2"/>
  <c r="K137" i="2"/>
  <c r="E126" i="2"/>
  <c r="I125" i="2"/>
  <c r="L125" i="2" s="1"/>
  <c r="E125" i="2"/>
  <c r="J125" i="2" s="1"/>
  <c r="I120" i="2"/>
  <c r="M120" i="2"/>
  <c r="E120" i="2"/>
  <c r="J120" i="2" s="1"/>
  <c r="I119" i="2"/>
  <c r="M119" i="2" s="1"/>
  <c r="E119" i="2"/>
  <c r="J119" i="2" s="1"/>
  <c r="I116" i="2"/>
  <c r="E116" i="2"/>
  <c r="J116" i="2"/>
  <c r="I115" i="2"/>
  <c r="M115" i="2"/>
  <c r="E115" i="2"/>
  <c r="E114" i="2"/>
  <c r="J114" i="2" s="1"/>
  <c r="I113" i="2"/>
  <c r="E113" i="2"/>
  <c r="I112" i="2"/>
  <c r="L112" i="2" s="1"/>
  <c r="E112" i="2"/>
  <c r="K112" i="2"/>
  <c r="I109" i="2"/>
  <c r="M109" i="2" s="1"/>
  <c r="E109" i="2"/>
  <c r="K109" i="2" s="1"/>
  <c r="I108" i="2"/>
  <c r="M108" i="2" s="1"/>
  <c r="E108" i="2"/>
  <c r="K108" i="2"/>
  <c r="I107" i="2"/>
  <c r="M107" i="2" s="1"/>
  <c r="E107" i="2"/>
  <c r="N107" i="2" s="1"/>
  <c r="K107" i="2"/>
  <c r="I103" i="2"/>
  <c r="M103" i="2" s="1"/>
  <c r="N103" i="2" s="1"/>
  <c r="E103" i="2"/>
  <c r="I101" i="2"/>
  <c r="M101" i="2" s="1"/>
  <c r="N101" i="2" s="1"/>
  <c r="E101" i="2"/>
  <c r="K101" i="2"/>
  <c r="I100" i="2"/>
  <c r="E100" i="2"/>
  <c r="L100" i="2" s="1"/>
  <c r="I96" i="2"/>
  <c r="M96" i="2"/>
  <c r="E96" i="2"/>
  <c r="L96" i="2" s="1"/>
  <c r="I95" i="2"/>
  <c r="E95" i="2"/>
  <c r="K95" i="2"/>
  <c r="E94" i="2"/>
  <c r="K94" i="2" s="1"/>
  <c r="E154" i="2"/>
  <c r="K154" i="2" s="1"/>
  <c r="E150" i="2"/>
  <c r="I151" i="2"/>
  <c r="E151" i="2"/>
  <c r="J151" i="2"/>
  <c r="I149" i="2"/>
  <c r="E149" i="2"/>
  <c r="K149" i="2" s="1"/>
  <c r="I143" i="2"/>
  <c r="M143" i="2" s="1"/>
  <c r="N143" i="2" s="1"/>
  <c r="E143" i="2"/>
  <c r="E134" i="2"/>
  <c r="J134" i="2" s="1"/>
  <c r="I128" i="2"/>
  <c r="M128" i="2"/>
  <c r="E128" i="2"/>
  <c r="I84" i="2"/>
  <c r="M84" i="2" s="1"/>
  <c r="N84" i="2" s="1"/>
  <c r="E84" i="2"/>
  <c r="I83" i="2"/>
  <c r="M83" i="2" s="1"/>
  <c r="E83" i="2"/>
  <c r="K83" i="2" s="1"/>
  <c r="J83" i="2"/>
  <c r="I82" i="2"/>
  <c r="E82" i="2"/>
  <c r="J82" i="2"/>
  <c r="I87" i="2"/>
  <c r="M87" i="2"/>
  <c r="E87" i="2"/>
  <c r="J87" i="2"/>
  <c r="E86" i="2"/>
  <c r="K86" i="2"/>
  <c r="I85" i="2"/>
  <c r="M85" i="2"/>
  <c r="N85" i="2" s="1"/>
  <c r="E85" i="2"/>
  <c r="I76" i="2"/>
  <c r="E76" i="2"/>
  <c r="K76" i="2" s="1"/>
  <c r="J76" i="2"/>
  <c r="I75" i="2"/>
  <c r="M75" i="2" s="1"/>
  <c r="E75" i="2"/>
  <c r="K75" i="2"/>
  <c r="E74" i="2"/>
  <c r="K74" i="2"/>
  <c r="E66" i="2"/>
  <c r="K66" i="2"/>
  <c r="I65" i="2"/>
  <c r="M65" i="2" s="1"/>
  <c r="E65" i="2"/>
  <c r="I64" i="2"/>
  <c r="M64" i="2"/>
  <c r="N64" i="2" s="1"/>
  <c r="E64" i="2"/>
  <c r="I60" i="2"/>
  <c r="M60" i="2" s="1"/>
  <c r="E60" i="2"/>
  <c r="J60" i="2" s="1"/>
  <c r="K60" i="2"/>
  <c r="I59" i="2"/>
  <c r="M59" i="2" s="1"/>
  <c r="E59" i="2"/>
  <c r="E58" i="2"/>
  <c r="K58" i="2"/>
  <c r="I57" i="2"/>
  <c r="M57" i="2" s="1"/>
  <c r="E57" i="2"/>
  <c r="I55" i="2"/>
  <c r="E55" i="2"/>
  <c r="K55" i="2" s="1"/>
  <c r="I41" i="2"/>
  <c r="M41" i="2" s="1"/>
  <c r="E41" i="2"/>
  <c r="K41" i="2" s="1"/>
  <c r="I40" i="2"/>
  <c r="M40" i="2" s="1"/>
  <c r="N40" i="2" s="1"/>
  <c r="E40" i="2"/>
  <c r="I39" i="2"/>
  <c r="M39" i="2" s="1"/>
  <c r="N39" i="2" s="1"/>
  <c r="E39" i="2"/>
  <c r="K39" i="2"/>
  <c r="I45" i="2"/>
  <c r="E45" i="2"/>
  <c r="J45" i="2" s="1"/>
  <c r="I43" i="2"/>
  <c r="E43" i="2"/>
  <c r="K43" i="2"/>
  <c r="E42" i="2"/>
  <c r="K42" i="2" s="1"/>
  <c r="I35" i="2"/>
  <c r="M35" i="2" s="1"/>
  <c r="E35" i="2"/>
  <c r="K35" i="2" s="1"/>
  <c r="J35" i="2"/>
  <c r="E34" i="2"/>
  <c r="K34" i="2"/>
  <c r="E33" i="2"/>
  <c r="K33" i="2" s="1"/>
  <c r="E30" i="2"/>
  <c r="K30" i="2" s="1"/>
  <c r="I29" i="2"/>
  <c r="M29" i="2" s="1"/>
  <c r="N29" i="2" s="1"/>
  <c r="E29" i="2"/>
  <c r="I28" i="2"/>
  <c r="E28" i="2"/>
  <c r="K28" i="2" s="1"/>
  <c r="J28" i="2"/>
  <c r="I27" i="2"/>
  <c r="M27" i="2"/>
  <c r="N27" i="2" s="1"/>
  <c r="E27" i="2"/>
  <c r="J27" i="2"/>
  <c r="E26" i="2"/>
  <c r="K26" i="2" s="1"/>
  <c r="I23" i="2"/>
  <c r="M23" i="2"/>
  <c r="N23" i="2" s="1"/>
  <c r="E23" i="2"/>
  <c r="E22" i="2"/>
  <c r="K22" i="2" s="1"/>
  <c r="I21" i="2"/>
  <c r="L21" i="2" s="1"/>
  <c r="E21" i="2"/>
  <c r="K21" i="2" s="1"/>
  <c r="I17" i="2"/>
  <c r="M17" i="2"/>
  <c r="N17" i="2" s="1"/>
  <c r="E17" i="2"/>
  <c r="J17" i="2"/>
  <c r="K17" i="2"/>
  <c r="I15" i="2"/>
  <c r="L15" i="2" s="1"/>
  <c r="E15" i="2"/>
  <c r="J15" i="2" s="1"/>
  <c r="E14" i="2"/>
  <c r="K14" i="2"/>
  <c r="E10" i="2"/>
  <c r="I9" i="2"/>
  <c r="M9" i="2" s="1"/>
  <c r="N9" i="2" s="1"/>
  <c r="E9" i="2"/>
  <c r="J9" i="2" s="1"/>
  <c r="K9" i="2"/>
  <c r="E8" i="2"/>
  <c r="I460" i="2"/>
  <c r="M460" i="2" s="1"/>
  <c r="E460" i="2"/>
  <c r="J460" i="2" s="1"/>
  <c r="E474" i="2"/>
  <c r="K474" i="2" s="1"/>
  <c r="E394" i="2"/>
  <c r="K394" i="2" s="1"/>
  <c r="E388" i="2"/>
  <c r="J388" i="2"/>
  <c r="E387" i="2"/>
  <c r="K387" i="2" s="1"/>
  <c r="E386" i="2"/>
  <c r="J386" i="2" s="1"/>
  <c r="E380" i="2"/>
  <c r="J380" i="2" s="1"/>
  <c r="E440" i="2"/>
  <c r="J440" i="2"/>
  <c r="E431" i="2"/>
  <c r="J431" i="2" s="1"/>
  <c r="E420" i="2"/>
  <c r="K420" i="2"/>
  <c r="E417" i="2"/>
  <c r="K417" i="2"/>
  <c r="E415" i="2"/>
  <c r="E377" i="2"/>
  <c r="J377" i="2"/>
  <c r="I289" i="2"/>
  <c r="M289" i="2" s="1"/>
  <c r="N289" i="2" s="1"/>
  <c r="E289" i="2"/>
  <c r="I247" i="2"/>
  <c r="M247" i="2" s="1"/>
  <c r="N247" i="2" s="1"/>
  <c r="E247" i="2"/>
  <c r="J247" i="2" s="1"/>
  <c r="K247" i="2"/>
  <c r="I239" i="2"/>
  <c r="E239" i="2"/>
  <c r="J239" i="2"/>
  <c r="E238" i="2"/>
  <c r="K238" i="2"/>
  <c r="I237" i="2"/>
  <c r="E237" i="2"/>
  <c r="J237" i="2" s="1"/>
  <c r="I236" i="2"/>
  <c r="M236" i="2"/>
  <c r="E236" i="2"/>
  <c r="L236" i="2" s="1"/>
  <c r="I232" i="2"/>
  <c r="M232" i="2" s="1"/>
  <c r="E232" i="2"/>
  <c r="J232" i="2" s="1"/>
  <c r="I231" i="2"/>
  <c r="M231" i="2" s="1"/>
  <c r="N231" i="2" s="1"/>
  <c r="E231" i="2"/>
  <c r="I171" i="2"/>
  <c r="M171" i="2"/>
  <c r="E171" i="2"/>
  <c r="K171" i="2" s="1"/>
  <c r="I89" i="2"/>
  <c r="E89" i="2"/>
  <c r="J89" i="2" s="1"/>
  <c r="I88" i="2"/>
  <c r="E88" i="2"/>
  <c r="I69" i="2"/>
  <c r="E69" i="2"/>
  <c r="I68" i="2"/>
  <c r="M68" i="2" s="1"/>
  <c r="N68" i="2" s="1"/>
  <c r="E68" i="2"/>
  <c r="K68" i="2" s="1"/>
  <c r="I67" i="2"/>
  <c r="L67" i="2" s="1"/>
  <c r="E67" i="2"/>
  <c r="J67" i="2"/>
  <c r="E374" i="2"/>
  <c r="K374" i="2" s="1"/>
  <c r="E372" i="2"/>
  <c r="I473" i="2"/>
  <c r="M473" i="2" s="1"/>
  <c r="E473" i="2"/>
  <c r="J473" i="2" s="1"/>
  <c r="I183" i="2"/>
  <c r="M183" i="2"/>
  <c r="E183" i="2"/>
  <c r="J183" i="2" s="1"/>
  <c r="E436" i="2"/>
  <c r="K436" i="2" s="1"/>
  <c r="M437" i="2"/>
  <c r="N437" i="2" s="1"/>
  <c r="E437" i="2"/>
  <c r="J437" i="2" s="1"/>
  <c r="M423" i="2"/>
  <c r="E423" i="2"/>
  <c r="J423" i="2" s="1"/>
  <c r="I187" i="2"/>
  <c r="M187" i="2" s="1"/>
  <c r="N187" i="2" s="1"/>
  <c r="E187" i="2"/>
  <c r="J187" i="2" s="1"/>
  <c r="I244" i="2"/>
  <c r="E244" i="2"/>
  <c r="J244" i="2" s="1"/>
  <c r="I241" i="2"/>
  <c r="L241" i="2" s="1"/>
  <c r="E241" i="2"/>
  <c r="K241" i="2"/>
  <c r="J241" i="2"/>
  <c r="I240" i="2"/>
  <c r="L240" i="2" s="1"/>
  <c r="E240" i="2"/>
  <c r="J240" i="2"/>
  <c r="E230" i="2"/>
  <c r="J230" i="2" s="1"/>
  <c r="I229" i="2"/>
  <c r="M229" i="2" s="1"/>
  <c r="N229" i="2" s="1"/>
  <c r="E229" i="2"/>
  <c r="K229" i="2" s="1"/>
  <c r="I223" i="2"/>
  <c r="M223" i="2"/>
  <c r="E223" i="2"/>
  <c r="K223" i="2" s="1"/>
  <c r="I156" i="2"/>
  <c r="E156" i="2"/>
  <c r="K156" i="2" s="1"/>
  <c r="I148" i="2"/>
  <c r="M148" i="2" s="1"/>
  <c r="N148" i="2" s="1"/>
  <c r="E148" i="2"/>
  <c r="K148" i="2"/>
  <c r="I145" i="2"/>
  <c r="M145" i="2"/>
  <c r="N145" i="2" s="1"/>
  <c r="E145" i="2"/>
  <c r="J145" i="2" s="1"/>
  <c r="K145" i="2"/>
  <c r="E142" i="2"/>
  <c r="I136" i="2"/>
  <c r="M136" i="2" s="1"/>
  <c r="E136" i="2"/>
  <c r="J136" i="2" s="1"/>
  <c r="I133" i="2"/>
  <c r="M133" i="2"/>
  <c r="N133" i="2" s="1"/>
  <c r="E133" i="2"/>
  <c r="I129" i="2"/>
  <c r="M129" i="2" s="1"/>
  <c r="E129" i="2"/>
  <c r="K129" i="2" s="1"/>
  <c r="I124" i="2"/>
  <c r="M124" i="2" s="1"/>
  <c r="N124" i="2" s="1"/>
  <c r="E124" i="2"/>
  <c r="K124" i="2" s="1"/>
  <c r="I165" i="2"/>
  <c r="M165" i="2" s="1"/>
  <c r="N165" i="2" s="1"/>
  <c r="E165" i="2"/>
  <c r="J165" i="2"/>
  <c r="I161" i="2"/>
  <c r="M161" i="2" s="1"/>
  <c r="N161" i="2" s="1"/>
  <c r="E161" i="2"/>
  <c r="E90" i="2"/>
  <c r="I79" i="2"/>
  <c r="E79" i="2"/>
  <c r="K79" i="2" s="1"/>
  <c r="E78" i="2"/>
  <c r="K78" i="2"/>
  <c r="I77" i="2"/>
  <c r="M77" i="2" s="1"/>
  <c r="N77" i="2" s="1"/>
  <c r="E77" i="2"/>
  <c r="K77" i="2"/>
  <c r="I73" i="2"/>
  <c r="E73" i="2"/>
  <c r="K73" i="2" s="1"/>
  <c r="I72" i="2"/>
  <c r="M72" i="2" s="1"/>
  <c r="N72" i="2" s="1"/>
  <c r="E72" i="2"/>
  <c r="J72" i="2" s="1"/>
  <c r="K72" i="2"/>
  <c r="E54" i="2"/>
  <c r="K54" i="2"/>
  <c r="I53" i="2"/>
  <c r="M53" i="2" s="1"/>
  <c r="E53" i="2"/>
  <c r="N53" i="2" s="1"/>
  <c r="I51" i="2"/>
  <c r="M51" i="2" s="1"/>
  <c r="E51" i="2"/>
  <c r="K51" i="2"/>
  <c r="I47" i="2"/>
  <c r="M47" i="2" s="1"/>
  <c r="E47" i="2"/>
  <c r="E46" i="2"/>
  <c r="K46" i="2"/>
  <c r="I461" i="2"/>
  <c r="M461" i="2" s="1"/>
  <c r="E461" i="2"/>
  <c r="E462" i="2"/>
  <c r="K462" i="2"/>
  <c r="E466" i="2"/>
  <c r="K466" i="2"/>
  <c r="I469" i="2"/>
  <c r="M469" i="2" s="1"/>
  <c r="E469" i="2"/>
  <c r="K469" i="2" s="1"/>
  <c r="I468" i="2"/>
  <c r="M468" i="2" s="1"/>
  <c r="E468" i="2"/>
  <c r="K468" i="2" s="1"/>
  <c r="I467" i="2"/>
  <c r="E467" i="2"/>
  <c r="J467" i="2"/>
  <c r="E470" i="2"/>
  <c r="K470" i="2" s="1"/>
  <c r="L453" i="2"/>
  <c r="M453" i="2"/>
  <c r="N453" i="2" s="1"/>
  <c r="L455" i="2"/>
  <c r="J453" i="2"/>
  <c r="J457" i="2"/>
  <c r="J455" i="2"/>
  <c r="J351" i="2"/>
  <c r="J347" i="2"/>
  <c r="K331" i="2"/>
  <c r="J339" i="2"/>
  <c r="J320" i="2"/>
  <c r="J319" i="2"/>
  <c r="J299" i="2"/>
  <c r="J311" i="2"/>
  <c r="J308" i="2"/>
  <c r="K279" i="2"/>
  <c r="J304" i="2"/>
  <c r="J268" i="2"/>
  <c r="J284" i="2"/>
  <c r="J275" i="2"/>
  <c r="K278" i="2"/>
  <c r="K263" i="2"/>
  <c r="K276" i="2"/>
  <c r="J251" i="2"/>
  <c r="J255" i="2"/>
  <c r="K208" i="2"/>
  <c r="J201" i="2"/>
  <c r="J211" i="2"/>
  <c r="K191" i="2"/>
  <c r="K207" i="2"/>
  <c r="J200" i="2"/>
  <c r="J203" i="2"/>
  <c r="J215" i="2"/>
  <c r="J245" i="2"/>
  <c r="K224" i="2"/>
  <c r="K167" i="2"/>
  <c r="J179" i="2"/>
  <c r="J160" i="2"/>
  <c r="J144" i="2"/>
  <c r="J137" i="2"/>
  <c r="J101" i="2"/>
  <c r="K116" i="2"/>
  <c r="L137" i="2"/>
  <c r="J107" i="2"/>
  <c r="J95" i="2"/>
  <c r="J112" i="2"/>
  <c r="K113" i="2"/>
  <c r="J96" i="2"/>
  <c r="J113" i="2"/>
  <c r="K151" i="2"/>
  <c r="J128" i="2"/>
  <c r="K87" i="2"/>
  <c r="J75" i="2"/>
  <c r="K27" i="2"/>
  <c r="K15" i="2"/>
  <c r="J43" i="2"/>
  <c r="J39" i="2"/>
  <c r="J21" i="2"/>
  <c r="J30" i="2"/>
  <c r="K239" i="2"/>
  <c r="K231" i="2"/>
  <c r="J231" i="2"/>
  <c r="K232" i="2"/>
  <c r="K88" i="2"/>
  <c r="J88" i="2"/>
  <c r="K89" i="2"/>
  <c r="K67" i="2"/>
  <c r="K473" i="2"/>
  <c r="K240" i="2"/>
  <c r="K165" i="2"/>
  <c r="J148" i="2"/>
  <c r="J124" i="2"/>
  <c r="J51" i="2"/>
  <c r="J54" i="2"/>
  <c r="J77" i="2"/>
  <c r="K467" i="2"/>
  <c r="J470" i="2"/>
  <c r="E428" i="2"/>
  <c r="E426" i="2"/>
  <c r="J426" i="2" s="1"/>
  <c r="E402" i="2"/>
  <c r="E412" i="2"/>
  <c r="K412" i="2" s="1"/>
  <c r="I355" i="2"/>
  <c r="M355" i="2" s="1"/>
  <c r="N355" i="2" s="1"/>
  <c r="E355" i="2"/>
  <c r="J355" i="2"/>
  <c r="I359" i="2"/>
  <c r="M359" i="2" s="1"/>
  <c r="E359" i="2"/>
  <c r="L359" i="2" s="1"/>
  <c r="I294" i="2"/>
  <c r="E294" i="2"/>
  <c r="I293" i="2"/>
  <c r="M293" i="2" s="1"/>
  <c r="N293" i="2" s="1"/>
  <c r="E293" i="2"/>
  <c r="K293" i="2" s="1"/>
  <c r="E222" i="2"/>
  <c r="K222" i="2"/>
  <c r="I233" i="2"/>
  <c r="L233" i="2" s="1"/>
  <c r="E233" i="2"/>
  <c r="J233" i="2" s="1"/>
  <c r="I228" i="2"/>
  <c r="L228" i="2" s="1"/>
  <c r="M228" i="2"/>
  <c r="N228" i="2" s="1"/>
  <c r="E228" i="2"/>
  <c r="K228" i="2"/>
  <c r="M428" i="2"/>
  <c r="K355" i="2"/>
  <c r="K233" i="2"/>
  <c r="I482" i="2"/>
  <c r="M482" i="2" s="1"/>
  <c r="N482" i="2" s="1"/>
  <c r="E482" i="2"/>
  <c r="K482" i="2" s="1"/>
  <c r="I481" i="2"/>
  <c r="E481" i="2"/>
  <c r="K481" i="2"/>
  <c r="I480" i="2"/>
  <c r="L480" i="2" s="1"/>
  <c r="E480" i="2"/>
  <c r="J480" i="2" s="1"/>
  <c r="K480" i="2"/>
  <c r="E406" i="2"/>
  <c r="I485" i="2"/>
  <c r="M485" i="2"/>
  <c r="N485" i="2" s="1"/>
  <c r="E485" i="2"/>
  <c r="I486" i="2"/>
  <c r="M486" i="2"/>
  <c r="N486" i="2" s="1"/>
  <c r="E486" i="2"/>
  <c r="K486" i="2" s="1"/>
  <c r="E483" i="2"/>
  <c r="J483" i="2"/>
  <c r="I483" i="2"/>
  <c r="M483" i="2" s="1"/>
  <c r="N483" i="2" s="1"/>
  <c r="E484" i="2"/>
  <c r="K484" i="2" s="1"/>
  <c r="I484" i="2"/>
  <c r="M484" i="2" s="1"/>
  <c r="N484" i="2" s="1"/>
  <c r="E487" i="2"/>
  <c r="J487" i="2"/>
  <c r="I487" i="2"/>
  <c r="L487" i="2" s="1"/>
  <c r="K487" i="2"/>
  <c r="L41" i="2"/>
  <c r="L87" i="2"/>
  <c r="L255" i="2"/>
  <c r="L231" i="2"/>
  <c r="L245" i="2"/>
  <c r="L17" i="2"/>
  <c r="L133" i="2"/>
  <c r="M79" i="2"/>
  <c r="L27" i="2"/>
  <c r="L40" i="2"/>
  <c r="L365" i="2"/>
  <c r="L192" i="2"/>
  <c r="K57" i="2"/>
  <c r="J57" i="2"/>
  <c r="K262" i="2"/>
  <c r="J262" i="2"/>
  <c r="J323" i="2"/>
  <c r="K323" i="2"/>
  <c r="K463" i="2"/>
  <c r="J463" i="2"/>
  <c r="K472" i="2"/>
  <c r="J472" i="2"/>
  <c r="J40" i="2"/>
  <c r="K40" i="2"/>
  <c r="K65" i="2"/>
  <c r="J65" i="2"/>
  <c r="J149" i="2"/>
  <c r="K217" i="2"/>
  <c r="J217" i="2"/>
  <c r="N260" i="2"/>
  <c r="K277" i="2"/>
  <c r="J277" i="2"/>
  <c r="L373" i="2"/>
  <c r="J260" i="2"/>
  <c r="K260" i="2"/>
  <c r="L57" i="2"/>
  <c r="L284" i="2"/>
  <c r="L472" i="2"/>
  <c r="K47" i="2"/>
  <c r="J47" i="2"/>
  <c r="J129" i="2"/>
  <c r="K23" i="2"/>
  <c r="J23" i="2"/>
  <c r="J84" i="2"/>
  <c r="K84" i="2"/>
  <c r="M100" i="2"/>
  <c r="J485" i="2"/>
  <c r="K485" i="2"/>
  <c r="J481" i="2"/>
  <c r="J109" i="2"/>
  <c r="J461" i="2"/>
  <c r="K461" i="2"/>
  <c r="K59" i="2"/>
  <c r="J59" i="2"/>
  <c r="K267" i="2"/>
  <c r="J267" i="2"/>
  <c r="J303" i="2"/>
  <c r="K303" i="2"/>
  <c r="J436" i="2"/>
  <c r="J108" i="2"/>
  <c r="J192" i="2"/>
  <c r="L215" i="2"/>
  <c r="N423" i="2"/>
  <c r="J427" i="2"/>
  <c r="J435" i="2"/>
  <c r="J365" i="2"/>
  <c r="K445" i="2"/>
  <c r="L445" i="2"/>
  <c r="L467" i="2"/>
  <c r="N96" i="2"/>
  <c r="J444" i="2"/>
  <c r="K384" i="2"/>
  <c r="L23" i="2"/>
  <c r="K269" i="2"/>
  <c r="L145" i="2"/>
  <c r="J409" i="2"/>
  <c r="L409" i="2"/>
  <c r="K202" i="2"/>
  <c r="J210" i="2"/>
  <c r="K103" i="2"/>
  <c r="K133" i="2"/>
  <c r="K134" i="2"/>
  <c r="K8" i="2"/>
  <c r="K10" i="2"/>
  <c r="K29" i="2"/>
  <c r="K64" i="2"/>
  <c r="K69" i="2"/>
  <c r="K82" i="2"/>
  <c r="K85" i="2"/>
  <c r="K90" i="2"/>
  <c r="K115" i="2"/>
  <c r="K126" i="2"/>
  <c r="K128" i="2"/>
  <c r="K142" i="2"/>
  <c r="K143" i="2"/>
  <c r="K150" i="2"/>
  <c r="K161" i="2"/>
  <c r="J103" i="2"/>
  <c r="L103" i="2"/>
  <c r="J115" i="2"/>
  <c r="L115" i="2"/>
  <c r="M179" i="2"/>
  <c r="N179" i="2" s="1"/>
  <c r="L179" i="2"/>
  <c r="M319" i="2"/>
  <c r="N319" i="2"/>
  <c r="L319" i="2"/>
  <c r="K327" i="2"/>
  <c r="J327" i="2"/>
  <c r="K368" i="2"/>
  <c r="J368" i="2"/>
  <c r="J391" i="2"/>
  <c r="K391" i="2"/>
  <c r="J383" i="2"/>
  <c r="K383" i="2"/>
  <c r="K443" i="2"/>
  <c r="J443" i="2"/>
  <c r="K452" i="2"/>
  <c r="J452" i="2"/>
  <c r="J69" i="2"/>
  <c r="J29" i="2"/>
  <c r="J64" i="2"/>
  <c r="J143" i="2"/>
  <c r="J150" i="2"/>
  <c r="K305" i="2"/>
  <c r="J305" i="2"/>
  <c r="L483" i="2"/>
  <c r="K483" i="2"/>
  <c r="L481" i="2"/>
  <c r="M481" i="2"/>
  <c r="N481" i="2" s="1"/>
  <c r="J228" i="2"/>
  <c r="L65" i="2"/>
  <c r="L305" i="2"/>
  <c r="J133" i="2"/>
  <c r="M241" i="2"/>
  <c r="N241" i="2" s="1"/>
  <c r="K372" i="2"/>
  <c r="J372" i="2"/>
  <c r="J41" i="2"/>
  <c r="L128" i="2"/>
  <c r="K216" i="2"/>
  <c r="J216" i="2"/>
  <c r="L216" i="2"/>
  <c r="K261" i="2"/>
  <c r="J261" i="2"/>
  <c r="M263" i="2"/>
  <c r="N263" i="2" s="1"/>
  <c r="L263" i="2"/>
  <c r="J285" i="2"/>
  <c r="K285" i="2"/>
  <c r="K471" i="2"/>
  <c r="J471" i="2"/>
  <c r="M116" i="2"/>
  <c r="N116" i="2" s="1"/>
  <c r="K172" i="2"/>
  <c r="L172" i="2"/>
  <c r="K315" i="2"/>
  <c r="J315" i="2"/>
  <c r="J363" i="2"/>
  <c r="L363" i="2"/>
  <c r="K363" i="2"/>
  <c r="K416" i="2"/>
  <c r="J416" i="2"/>
  <c r="J397" i="2"/>
  <c r="K397" i="2"/>
  <c r="J412" i="2"/>
  <c r="J428" i="2"/>
  <c r="K428" i="2"/>
  <c r="J161" i="2"/>
  <c r="J236" i="2"/>
  <c r="M239" i="2"/>
  <c r="N239" i="2" s="1"/>
  <c r="L239" i="2"/>
  <c r="K289" i="2"/>
  <c r="J289" i="2"/>
  <c r="J415" i="2"/>
  <c r="K415" i="2"/>
  <c r="K431" i="2"/>
  <c r="J8" i="2"/>
  <c r="J10" i="2"/>
  <c r="M15" i="2"/>
  <c r="N15" i="2" s="1"/>
  <c r="L85" i="2"/>
  <c r="J85" i="2"/>
  <c r="K193" i="2"/>
  <c r="L193" i="2"/>
  <c r="J193" i="2"/>
  <c r="K199" i="2"/>
  <c r="J199" i="2"/>
  <c r="J206" i="2"/>
  <c r="K206" i="2"/>
  <c r="K457" i="2"/>
  <c r="L457" i="2"/>
  <c r="N41" i="2"/>
  <c r="L64" i="2"/>
  <c r="L372" i="2"/>
  <c r="K386" i="2"/>
  <c r="M368" i="2"/>
  <c r="N368" i="2" s="1"/>
  <c r="L368" i="2"/>
  <c r="J294" i="2"/>
  <c r="K294" i="2"/>
  <c r="N60" i="2"/>
  <c r="N87" i="2"/>
  <c r="L251" i="2"/>
  <c r="J417" i="2"/>
  <c r="K377" i="2"/>
  <c r="K369" i="2"/>
  <c r="L436" i="2"/>
  <c r="L417" i="2"/>
  <c r="L374" i="2"/>
  <c r="L194" i="2"/>
  <c r="N428" i="2"/>
  <c r="L294" i="2"/>
  <c r="J68" i="2"/>
  <c r="L35" i="2"/>
  <c r="L473" i="2"/>
  <c r="L167" i="2"/>
  <c r="L260" i="2"/>
  <c r="L343" i="2"/>
  <c r="N472" i="2"/>
  <c r="J420" i="2"/>
  <c r="K440" i="2"/>
  <c r="K388" i="2"/>
  <c r="K437" i="2"/>
  <c r="L380" i="2"/>
  <c r="L416" i="2"/>
  <c r="K450" i="2"/>
  <c r="J449" i="2"/>
  <c r="J364" i="2"/>
  <c r="L377" i="2"/>
  <c r="L415" i="2"/>
  <c r="N365" i="2"/>
  <c r="N202" i="2"/>
  <c r="N267" i="2"/>
  <c r="L428" i="2"/>
  <c r="L388" i="2"/>
  <c r="L383" i="2"/>
  <c r="L437" i="2"/>
  <c r="L391" i="2"/>
  <c r="L206" i="2"/>
  <c r="L148" i="2"/>
  <c r="L232" i="2"/>
  <c r="M251" i="2"/>
  <c r="N251" i="2" s="1"/>
  <c r="L165" i="2"/>
  <c r="L108" i="2"/>
  <c r="M125" i="2"/>
  <c r="L107" i="2"/>
  <c r="L275" i="2"/>
  <c r="L299" i="2"/>
  <c r="M343" i="2"/>
  <c r="L335" i="2"/>
  <c r="M435" i="2"/>
  <c r="N435" i="2" s="1"/>
  <c r="L75" i="2"/>
  <c r="L308" i="2"/>
  <c r="L320" i="2"/>
  <c r="M380" i="2"/>
  <c r="N380" i="2" s="1"/>
  <c r="M385" i="2"/>
  <c r="N385" i="2" s="1"/>
  <c r="M167" i="2"/>
  <c r="N167" i="2" s="1"/>
  <c r="L217" i="2"/>
  <c r="L207" i="2"/>
  <c r="L208" i="2"/>
  <c r="L277" i="2"/>
  <c r="L347" i="2"/>
  <c r="M416" i="2"/>
  <c r="N416" i="2" s="1"/>
  <c r="L72" i="2"/>
  <c r="L129" i="2"/>
  <c r="L59" i="2"/>
  <c r="L267" i="2"/>
  <c r="L283" i="2"/>
  <c r="M383" i="2"/>
  <c r="N383" i="2" s="1"/>
  <c r="M436" i="2"/>
  <c r="N436" i="2" s="1"/>
  <c r="M387" i="2"/>
  <c r="M415" i="2"/>
  <c r="N415" i="2" s="1"/>
  <c r="M409" i="2"/>
  <c r="N409" i="2" s="1"/>
  <c r="M21" i="2"/>
  <c r="N21" i="2" s="1"/>
  <c r="L339" i="2"/>
  <c r="M431" i="2"/>
  <c r="J58" i="2"/>
  <c r="I58" i="2"/>
  <c r="I142" i="2"/>
  <c r="M142" i="2" s="1"/>
  <c r="N142" i="2" s="1"/>
  <c r="J142" i="2"/>
  <c r="I154" i="2"/>
  <c r="L154" i="2" s="1"/>
  <c r="J154" i="2"/>
  <c r="J270" i="2"/>
  <c r="I270" i="2"/>
  <c r="L270" i="2" s="1"/>
  <c r="I398" i="2"/>
  <c r="L398" i="2"/>
  <c r="J398" i="2"/>
  <c r="I426" i="2"/>
  <c r="L426" i="2" s="1"/>
  <c r="I434" i="2"/>
  <c r="J434" i="2"/>
  <c r="I446" i="2"/>
  <c r="I454" i="2"/>
  <c r="L454" i="2" s="1"/>
  <c r="I462" i="2"/>
  <c r="L462" i="2"/>
  <c r="J462" i="2"/>
  <c r="J474" i="2"/>
  <c r="I474" i="2"/>
  <c r="M474" i="2" s="1"/>
  <c r="N474" i="2" s="1"/>
  <c r="L474" i="2"/>
  <c r="J66" i="2"/>
  <c r="J194" i="2"/>
  <c r="M73" i="2"/>
  <c r="N73" i="2" s="1"/>
  <c r="I138" i="2"/>
  <c r="I246" i="2"/>
  <c r="M246" i="2" s="1"/>
  <c r="N246" i="2" s="1"/>
  <c r="M211" i="2"/>
  <c r="N211" i="2" s="1"/>
  <c r="L211" i="2"/>
  <c r="I218" i="2"/>
  <c r="M218" i="2" s="1"/>
  <c r="N218" i="2" s="1"/>
  <c r="M273" i="2"/>
  <c r="M285" i="2"/>
  <c r="N285" i="2" s="1"/>
  <c r="M327" i="2"/>
  <c r="N327" i="2" s="1"/>
  <c r="L327" i="2"/>
  <c r="M351" i="2"/>
  <c r="N351" i="2" s="1"/>
  <c r="L443" i="2"/>
  <c r="M443" i="2"/>
  <c r="N443" i="2" s="1"/>
  <c r="I394" i="2"/>
  <c r="I386" i="2"/>
  <c r="L386" i="2" s="1"/>
  <c r="M303" i="2"/>
  <c r="N303" i="2"/>
  <c r="L303" i="2"/>
  <c r="I22" i="2"/>
  <c r="L22" i="2" s="1"/>
  <c r="J22" i="2"/>
  <c r="I42" i="2"/>
  <c r="M66" i="2"/>
  <c r="N66" i="2" s="1"/>
  <c r="L66" i="2"/>
  <c r="I90" i="2"/>
  <c r="M90" i="2" s="1"/>
  <c r="N90" i="2" s="1"/>
  <c r="J90" i="2"/>
  <c r="J126" i="2"/>
  <c r="I126" i="2"/>
  <c r="M126" i="2" s="1"/>
  <c r="N126" i="2" s="1"/>
  <c r="I238" i="2"/>
  <c r="L238" i="2"/>
  <c r="J238" i="2"/>
  <c r="J402" i="2"/>
  <c r="I402" i="2"/>
  <c r="L402" i="2" s="1"/>
  <c r="J222" i="2"/>
  <c r="J46" i="2"/>
  <c r="L109" i="2"/>
  <c r="I10" i="2"/>
  <c r="L10" i="2"/>
  <c r="M55" i="2"/>
  <c r="N55" i="2" s="1"/>
  <c r="M76" i="2"/>
  <c r="N76" i="2" s="1"/>
  <c r="L76" i="2"/>
  <c r="I150" i="2"/>
  <c r="M160" i="2"/>
  <c r="N160" i="2" s="1"/>
  <c r="L160" i="2"/>
  <c r="M175" i="2"/>
  <c r="N175" i="2" s="1"/>
  <c r="I210" i="2"/>
  <c r="L210" i="2" s="1"/>
  <c r="I262" i="2"/>
  <c r="L262" i="2" s="1"/>
  <c r="M268" i="2"/>
  <c r="N268" i="2" s="1"/>
  <c r="L268" i="2"/>
  <c r="M381" i="2"/>
  <c r="N381" i="2" s="1"/>
  <c r="L381" i="2"/>
  <c r="L8" i="2"/>
  <c r="M8" i="2"/>
  <c r="N8" i="2"/>
  <c r="M82" i="2"/>
  <c r="N82" i="2" s="1"/>
  <c r="L82" i="2"/>
  <c r="M144" i="2"/>
  <c r="N144" i="2" s="1"/>
  <c r="L144" i="2"/>
  <c r="M191" i="2"/>
  <c r="N191" i="2" s="1"/>
  <c r="L191" i="2"/>
  <c r="I14" i="2"/>
  <c r="L14" i="2" s="1"/>
  <c r="J14" i="2"/>
  <c r="J26" i="2"/>
  <c r="I26" i="2"/>
  <c r="M26" i="2" s="1"/>
  <c r="N26" i="2" s="1"/>
  <c r="J34" i="2"/>
  <c r="I34" i="2"/>
  <c r="L34" i="2" s="1"/>
  <c r="I74" i="2"/>
  <c r="J74" i="2"/>
  <c r="I78" i="2"/>
  <c r="L78" i="2"/>
  <c r="J78" i="2"/>
  <c r="I86" i="2"/>
  <c r="L86" i="2" s="1"/>
  <c r="J86" i="2"/>
  <c r="J198" i="2"/>
  <c r="I198" i="2"/>
  <c r="I214" i="2"/>
  <c r="J214" i="2"/>
  <c r="I274" i="2"/>
  <c r="L274" i="2" s="1"/>
  <c r="J274" i="2"/>
  <c r="I282" i="2"/>
  <c r="L282" i="2" s="1"/>
  <c r="J282" i="2"/>
  <c r="I406" i="2"/>
  <c r="L406" i="2" s="1"/>
  <c r="J406" i="2"/>
  <c r="I466" i="2"/>
  <c r="L466" i="2" s="1"/>
  <c r="J466" i="2"/>
  <c r="L54" i="2"/>
  <c r="L202" i="2"/>
  <c r="I230" i="2"/>
  <c r="L230" i="2" s="1"/>
  <c r="M244" i="2"/>
  <c r="N244" i="2" s="1"/>
  <c r="L244" i="2"/>
  <c r="L45" i="2"/>
  <c r="M45" i="2"/>
  <c r="I134" i="2"/>
  <c r="M134" i="2" s="1"/>
  <c r="N134" i="2" s="1"/>
  <c r="I114" i="2"/>
  <c r="L114" i="2" s="1"/>
  <c r="M155" i="2"/>
  <c r="M276" i="2"/>
  <c r="N276" i="2" s="1"/>
  <c r="L276" i="2"/>
  <c r="M279" i="2"/>
  <c r="N279" i="2" s="1"/>
  <c r="L279" i="2"/>
  <c r="L449" i="2"/>
  <c r="M206" i="2"/>
  <c r="N206" i="2" s="1"/>
  <c r="K214" i="2"/>
  <c r="M298" i="2"/>
  <c r="K402" i="2"/>
  <c r="K434" i="2"/>
  <c r="K406" i="2"/>
  <c r="M294" i="2"/>
  <c r="N294" i="2" s="1"/>
  <c r="M94" i="2"/>
  <c r="M194" i="2"/>
  <c r="N194" i="2"/>
  <c r="M222" i="2"/>
  <c r="N222" i="2" s="1"/>
  <c r="M362" i="2"/>
  <c r="L176" i="2"/>
  <c r="L199" i="2"/>
  <c r="L203" i="2"/>
  <c r="M427" i="2"/>
  <c r="N427" i="2" s="1"/>
  <c r="M452" i="2"/>
  <c r="N452" i="2" s="1"/>
  <c r="L440" i="2"/>
  <c r="M440" i="2"/>
  <c r="N440" i="2" s="1"/>
  <c r="L450" i="2"/>
  <c r="M450" i="2"/>
  <c r="N450" i="2" s="1"/>
  <c r="M467" i="2"/>
  <c r="N467" i="2" s="1"/>
  <c r="L53" i="2"/>
  <c r="L247" i="2"/>
  <c r="L30" i="2"/>
  <c r="L143" i="2"/>
  <c r="L485" i="2"/>
  <c r="L222" i="2"/>
  <c r="L461" i="2"/>
  <c r="L51" i="2"/>
  <c r="L47" i="2"/>
  <c r="L83" i="2"/>
  <c r="L463" i="2"/>
  <c r="M382" i="2"/>
  <c r="L469" i="2"/>
  <c r="L46" i="2"/>
  <c r="M315" i="2"/>
  <c r="N315" i="2" s="1"/>
  <c r="L315" i="2"/>
  <c r="L420" i="2"/>
  <c r="M420" i="2"/>
  <c r="N420" i="2" s="1"/>
  <c r="L477" i="2"/>
  <c r="J477" i="2"/>
  <c r="M270" i="2"/>
  <c r="N270" i="2" s="1"/>
  <c r="M78" i="2"/>
  <c r="N78" i="2" s="1"/>
  <c r="M14" i="2"/>
  <c r="N14" i="2" s="1"/>
  <c r="M394" i="2"/>
  <c r="N394" i="2" s="1"/>
  <c r="M274" i="2"/>
  <c r="N274" i="2" s="1"/>
  <c r="M446" i="2"/>
  <c r="M462" i="2"/>
  <c r="N462" i="2" s="1"/>
  <c r="M238" i="2"/>
  <c r="N238" i="2" s="1"/>
  <c r="M398" i="2"/>
  <c r="N398" i="2" s="1"/>
  <c r="M454" i="2"/>
  <c r="N454" i="2" s="1"/>
  <c r="M402" i="2"/>
  <c r="N402" i="2" s="1"/>
  <c r="L126" i="2"/>
  <c r="M10" i="2"/>
  <c r="N10" i="2" s="1"/>
  <c r="M230" i="2"/>
  <c r="N230" i="2" s="1"/>
  <c r="L26" i="2"/>
  <c r="L142" i="2"/>
  <c r="L214" i="2"/>
  <c r="M214" i="2"/>
  <c r="N214" i="2"/>
  <c r="L74" i="2"/>
  <c r="M74" i="2"/>
  <c r="N74" i="2" s="1"/>
  <c r="M138" i="2"/>
  <c r="M58" i="2"/>
  <c r="N58" i="2" s="1"/>
  <c r="L58" i="2"/>
  <c r="L150" i="2"/>
  <c r="M150" i="2"/>
  <c r="N150" i="2" s="1"/>
  <c r="M434" i="2"/>
  <c r="N434" i="2" s="1"/>
  <c r="L434" i="2"/>
  <c r="L161" i="2" l="1"/>
  <c r="K237" i="2"/>
  <c r="J332" i="2"/>
  <c r="N468" i="2"/>
  <c r="N136" i="2"/>
  <c r="N223" i="2"/>
  <c r="N183" i="2"/>
  <c r="N236" i="2"/>
  <c r="N460" i="2"/>
  <c r="N209" i="2"/>
  <c r="L273" i="2"/>
  <c r="N283" i="2"/>
  <c r="K451" i="2"/>
  <c r="N388" i="2"/>
  <c r="L223" i="2"/>
  <c r="L39" i="2"/>
  <c r="N120" i="2"/>
  <c r="K423" i="2"/>
  <c r="K236" i="2"/>
  <c r="J156" i="2"/>
  <c r="M34" i="2"/>
  <c r="N34" i="2" s="1"/>
  <c r="M154" i="2"/>
  <c r="N154" i="2" s="1"/>
  <c r="L77" i="2"/>
  <c r="L460" i="2"/>
  <c r="N45" i="2"/>
  <c r="L289" i="2"/>
  <c r="L446" i="2"/>
  <c r="L187" i="2"/>
  <c r="K359" i="2"/>
  <c r="L224" i="2"/>
  <c r="J73" i="2"/>
  <c r="K45" i="2"/>
  <c r="L451" i="2"/>
  <c r="L456" i="2"/>
  <c r="K460" i="2"/>
  <c r="K125" i="2"/>
  <c r="J175" i="2"/>
  <c r="J469" i="2"/>
  <c r="N51" i="2"/>
  <c r="N129" i="2"/>
  <c r="L183" i="2"/>
  <c r="N83" i="2"/>
  <c r="N108" i="2"/>
  <c r="L116" i="2"/>
  <c r="N137" i="2"/>
  <c r="K176" i="2"/>
  <c r="N192" i="2"/>
  <c r="N199" i="2"/>
  <c r="N215" i="2"/>
  <c r="N305" i="2"/>
  <c r="K446" i="2"/>
  <c r="N373" i="2"/>
  <c r="N362" i="2"/>
  <c r="J382" i="2"/>
  <c r="J298" i="2"/>
  <c r="N343" i="2"/>
  <c r="L124" i="2"/>
  <c r="L431" i="2"/>
  <c r="J359" i="2"/>
  <c r="M426" i="2"/>
  <c r="N426" i="2" s="1"/>
  <c r="L278" i="2"/>
  <c r="L73" i="2"/>
  <c r="L229" i="2"/>
  <c r="L401" i="2"/>
  <c r="L387" i="2"/>
  <c r="L29" i="2"/>
  <c r="L484" i="2"/>
  <c r="J484" i="2"/>
  <c r="L209" i="2"/>
  <c r="J482" i="2"/>
  <c r="L84" i="2"/>
  <c r="M487" i="2"/>
  <c r="N487" i="2" s="1"/>
  <c r="M480" i="2"/>
  <c r="N480" i="2" s="1"/>
  <c r="J293" i="2"/>
  <c r="K426" i="2"/>
  <c r="J79" i="2"/>
  <c r="J229" i="2"/>
  <c r="K96" i="2"/>
  <c r="K100" i="2"/>
  <c r="M489" i="2" s="1"/>
  <c r="M493" i="2" s="1"/>
  <c r="N461" i="2"/>
  <c r="K53" i="2"/>
  <c r="M240" i="2"/>
  <c r="N240" i="2" s="1"/>
  <c r="K187" i="2"/>
  <c r="M67" i="2"/>
  <c r="N67" i="2" s="1"/>
  <c r="K380" i="2"/>
  <c r="J394" i="2"/>
  <c r="N57" i="2"/>
  <c r="J100" i="2"/>
  <c r="K114" i="2"/>
  <c r="K119" i="2"/>
  <c r="J138" i="2"/>
  <c r="N372" i="2"/>
  <c r="K362" i="2"/>
  <c r="N298" i="2"/>
  <c r="N273" i="2"/>
  <c r="L261" i="2"/>
  <c r="L33" i="2"/>
  <c r="L362" i="2"/>
  <c r="M112" i="2"/>
  <c r="N112" i="2" s="1"/>
  <c r="N284" i="2"/>
  <c r="K405" i="2"/>
  <c r="K385" i="2"/>
  <c r="L351" i="2"/>
  <c r="L452" i="2"/>
  <c r="L384" i="2"/>
  <c r="L171" i="2"/>
  <c r="L138" i="2"/>
  <c r="L246" i="2"/>
  <c r="N446" i="2"/>
  <c r="N382" i="2"/>
  <c r="L468" i="2"/>
  <c r="L311" i="2"/>
  <c r="L175" i="2"/>
  <c r="L55" i="2"/>
  <c r="J42" i="2"/>
  <c r="L394" i="2"/>
  <c r="L397" i="2"/>
  <c r="N387" i="2"/>
  <c r="L355" i="2"/>
  <c r="N171" i="2"/>
  <c r="J171" i="2"/>
  <c r="J33" i="2"/>
  <c r="M491" i="2" s="1"/>
  <c r="K230" i="2"/>
  <c r="L482" i="2"/>
  <c r="J273" i="2"/>
  <c r="J155" i="2"/>
  <c r="K244" i="2"/>
  <c r="N359" i="2"/>
  <c r="J53" i="2"/>
  <c r="N469" i="2"/>
  <c r="L79" i="2"/>
  <c r="N473" i="2"/>
  <c r="N109" i="2"/>
  <c r="N119" i="2"/>
  <c r="N176" i="2"/>
  <c r="N451" i="2"/>
  <c r="N30" i="2"/>
  <c r="L90" i="2"/>
  <c r="N138" i="2"/>
  <c r="L134" i="2"/>
  <c r="L382" i="2"/>
  <c r="L486" i="2"/>
  <c r="N94" i="2"/>
  <c r="L155" i="2"/>
  <c r="L293" i="2"/>
  <c r="J454" i="2"/>
  <c r="N431" i="2"/>
  <c r="L68" i="2"/>
  <c r="L412" i="2"/>
  <c r="L94" i="2"/>
  <c r="J374" i="2"/>
  <c r="J246" i="2"/>
  <c r="J218" i="2"/>
  <c r="J94" i="2"/>
  <c r="N79" i="2"/>
  <c r="J486" i="2"/>
  <c r="L119" i="2"/>
  <c r="K136" i="2"/>
  <c r="J223" i="2"/>
  <c r="N35" i="2"/>
  <c r="J55" i="2"/>
  <c r="N75" i="2"/>
  <c r="N128" i="2"/>
  <c r="N115" i="2"/>
  <c r="K120" i="2"/>
  <c r="N255" i="2"/>
  <c r="N275" i="2"/>
  <c r="J283" i="2"/>
  <c r="L285" i="2"/>
  <c r="N339" i="2"/>
  <c r="L427" i="2"/>
  <c r="N46" i="2"/>
  <c r="N33" i="2"/>
  <c r="L42" i="2"/>
  <c r="L101" i="2"/>
  <c r="L120" i="2"/>
  <c r="L218" i="2"/>
  <c r="N155" i="2"/>
  <c r="L198" i="2"/>
  <c r="M233" i="2"/>
  <c r="N233" i="2" s="1"/>
  <c r="N125" i="2"/>
  <c r="L423" i="2"/>
  <c r="J387" i="2"/>
  <c r="N100" i="2"/>
  <c r="J468" i="2"/>
  <c r="L136" i="2"/>
  <c r="K183" i="2"/>
  <c r="K209" i="2"/>
  <c r="K343" i="2"/>
  <c r="N47" i="2"/>
  <c r="N232" i="2"/>
  <c r="N59" i="2"/>
  <c r="N65" i="2"/>
  <c r="N217" i="2"/>
  <c r="N449" i="2"/>
  <c r="M69" i="2"/>
  <c r="N69" i="2" s="1"/>
  <c r="L69" i="2"/>
  <c r="M28" i="2"/>
  <c r="N28" i="2" s="1"/>
  <c r="L28" i="2"/>
  <c r="M113" i="2"/>
  <c r="N113" i="2" s="1"/>
  <c r="L113" i="2"/>
  <c r="M200" i="2"/>
  <c r="N200" i="2" s="1"/>
  <c r="L200" i="2"/>
  <c r="M304" i="2"/>
  <c r="N304" i="2" s="1"/>
  <c r="L304" i="2"/>
  <c r="M369" i="2"/>
  <c r="N369" i="2" s="1"/>
  <c r="L369" i="2"/>
  <c r="M198" i="2"/>
  <c r="N198" i="2" s="1"/>
  <c r="M282" i="2"/>
  <c r="N282" i="2" s="1"/>
  <c r="M406" i="2"/>
  <c r="N406" i="2" s="1"/>
  <c r="M42" i="2"/>
  <c r="N42" i="2" s="1"/>
  <c r="M210" i="2"/>
  <c r="N210" i="2" s="1"/>
  <c r="M466" i="2"/>
  <c r="N466" i="2" s="1"/>
  <c r="M89" i="2"/>
  <c r="N89" i="2" s="1"/>
  <c r="L89" i="2"/>
  <c r="M43" i="2"/>
  <c r="N43" i="2" s="1"/>
  <c r="L43" i="2"/>
  <c r="M95" i="2"/>
  <c r="N95" i="2" s="1"/>
  <c r="L95" i="2"/>
  <c r="M269" i="2"/>
  <c r="N269" i="2" s="1"/>
  <c r="L269" i="2"/>
  <c r="M332" i="2"/>
  <c r="N332" i="2" s="1"/>
  <c r="L332" i="2"/>
  <c r="M471" i="2"/>
  <c r="N471" i="2" s="1"/>
  <c r="L471" i="2"/>
  <c r="M470" i="2"/>
  <c r="N470" i="2" s="1"/>
  <c r="L470" i="2"/>
  <c r="L9" i="2"/>
  <c r="M384" i="2"/>
  <c r="N384" i="2" s="1"/>
  <c r="M364" i="2"/>
  <c r="N364" i="2" s="1"/>
  <c r="M88" i="2"/>
  <c r="N88" i="2" s="1"/>
  <c r="L88" i="2"/>
  <c r="M151" i="2"/>
  <c r="N151" i="2" s="1"/>
  <c r="L151" i="2"/>
  <c r="L331" i="2"/>
  <c r="M331" i="2"/>
  <c r="N331" i="2" s="1"/>
  <c r="M444" i="2"/>
  <c r="N444" i="2" s="1"/>
  <c r="L444" i="2"/>
  <c r="M22" i="2"/>
  <c r="N22" i="2" s="1"/>
  <c r="M114" i="2"/>
  <c r="N114" i="2" s="1"/>
  <c r="M262" i="2"/>
  <c r="N262" i="2" s="1"/>
  <c r="M386" i="2"/>
  <c r="N386" i="2" s="1"/>
  <c r="M86" i="2"/>
  <c r="N86" i="2" s="1"/>
  <c r="L60" i="2"/>
  <c r="M156" i="2"/>
  <c r="N156" i="2" s="1"/>
  <c r="L156" i="2"/>
  <c r="M237" i="2"/>
  <c r="N237" i="2" s="1"/>
  <c r="L237" i="2"/>
  <c r="M149" i="2"/>
  <c r="N149" i="2" s="1"/>
  <c r="L149" i="2"/>
  <c r="M201" i="2"/>
  <c r="N201" i="2" s="1"/>
  <c r="L201" i="2"/>
  <c r="M256" i="2"/>
  <c r="N256" i="2" s="1"/>
  <c r="L256" i="2"/>
  <c r="M323" i="2"/>
  <c r="N323" i="2" s="1"/>
  <c r="L323" i="2"/>
  <c r="L405" i="2"/>
  <c r="M405" i="2"/>
  <c r="N405" i="2" s="1"/>
  <c r="M490" i="2" l="1"/>
  <c r="M492" i="2" s="1"/>
  <c r="M494" i="2" s="1"/>
  <c r="M495" i="2" s="1"/>
</calcChain>
</file>

<file path=xl/sharedStrings.xml><?xml version="1.0" encoding="utf-8"?>
<sst xmlns="http://schemas.openxmlformats.org/spreadsheetml/2006/main" count="733" uniqueCount="345">
  <si>
    <t xml:space="preserve">TOTAL BID  </t>
  </si>
  <si>
    <t xml:space="preserve">TOTAL COST  </t>
  </si>
  <si>
    <t>TOTAL LABOR HOURS</t>
  </si>
  <si>
    <t xml:space="preserve">TOTAL LABOR COST  </t>
  </si>
  <si>
    <t xml:space="preserve">TOTAL MATERIAL COST  </t>
  </si>
  <si>
    <t>LS</t>
  </si>
  <si>
    <t>EA</t>
  </si>
  <si>
    <t>ELBOW</t>
  </si>
  <si>
    <t>LFT</t>
  </si>
  <si>
    <t>NEW WORK</t>
  </si>
  <si>
    <t>TOTAL
COST</t>
  </si>
  <si>
    <t>UNIT ITEM COST</t>
  </si>
  <si>
    <t>TOTAL LABOR COST</t>
  </si>
  <si>
    <t>TOTAL MATERIAL COST</t>
  </si>
  <si>
    <t>UNIT LABOR COST</t>
  </si>
  <si>
    <t>UNIT MATERIAL COST</t>
  </si>
  <si>
    <t>UNIT LABOR HOURS</t>
  </si>
  <si>
    <t>UNIT</t>
  </si>
  <si>
    <t>QTY WITH
WASTAGE</t>
  </si>
  <si>
    <t>WASTAGE</t>
  </si>
  <si>
    <t>QUANTITY</t>
  </si>
  <si>
    <t xml:space="preserve">DESCRIPTION </t>
  </si>
  <si>
    <t>SR.
NO.</t>
  </si>
  <si>
    <t>LABOR RATE</t>
  </si>
  <si>
    <t xml:space="preserve">TOTAL LABOR HOURS  </t>
  </si>
  <si>
    <t>TEE</t>
  </si>
  <si>
    <t>REDUCER</t>
  </si>
  <si>
    <t>.</t>
  </si>
  <si>
    <t>Payment and performance bond costs</t>
  </si>
  <si>
    <t>Permits and fees</t>
  </si>
  <si>
    <t>Storage container rental costs</t>
  </si>
  <si>
    <t>Utility costs</t>
  </si>
  <si>
    <t>Tool costs</t>
  </si>
  <si>
    <t>Callback costs during warranty period</t>
  </si>
  <si>
    <t>Miscellaneous costs</t>
  </si>
  <si>
    <t>Mobilization &amp; demobilization costs</t>
  </si>
  <si>
    <t>ALLOWANCE [PLEASE ADD YOUR NUMBER]</t>
  </si>
  <si>
    <t>SCOPE OF TAKEOFF:</t>
  </si>
  <si>
    <t>I</t>
  </si>
  <si>
    <t>SUPPLY &amp; INSTALLATION</t>
  </si>
  <si>
    <t>Vent Pipe W/ Fittings</t>
  </si>
  <si>
    <t>Plumbing Fixtures</t>
  </si>
  <si>
    <t xml:space="preserve">Trap Primer  </t>
  </si>
  <si>
    <t>Valves</t>
  </si>
  <si>
    <t>Pipe Supports</t>
  </si>
  <si>
    <t>WYE</t>
  </si>
  <si>
    <t>VENT PIPE FITTINGS</t>
  </si>
  <si>
    <t>VENT PIPE (ABOVE GRADE)</t>
  </si>
  <si>
    <t>METER</t>
  </si>
  <si>
    <t>EXPANSION TANK</t>
  </si>
  <si>
    <t>TRAP PRIMER</t>
  </si>
  <si>
    <t>VALVES</t>
  </si>
  <si>
    <t>PIPE SUPPORTS</t>
  </si>
  <si>
    <t>2" Dia</t>
  </si>
  <si>
    <t>3" Dia</t>
  </si>
  <si>
    <t>4" Dia</t>
  </si>
  <si>
    <t>Expansion Tank</t>
  </si>
  <si>
    <t>Allowances</t>
  </si>
  <si>
    <t>COLD WATER PIPE INSULATION</t>
  </si>
  <si>
    <t>COLD WATER PIPE FITTINGS</t>
  </si>
  <si>
    <t>TRAP PRIMER PIPE FITTINGS</t>
  </si>
  <si>
    <t>TRAP PRIMER PIPE (BELOW GRADE)</t>
  </si>
  <si>
    <t>VENT THROUGH ROOF</t>
  </si>
  <si>
    <t>PVC PIPE COUPLINGS</t>
  </si>
  <si>
    <t>Cold Water Pipe W/ Fittings</t>
  </si>
  <si>
    <t>Trap Primer Pipe W/ Fittings</t>
  </si>
  <si>
    <t>Vent Through Roof</t>
  </si>
  <si>
    <t>P-TRAP</t>
  </si>
  <si>
    <t>P-Trap</t>
  </si>
  <si>
    <t>HOT WATER PIPE INSULATION</t>
  </si>
  <si>
    <t>HOT WATER PIPE FITTINGS</t>
  </si>
  <si>
    <t>HOT WATER RETURN PIPE (ABOVE GRADE)</t>
  </si>
  <si>
    <t>HOT WATER RETURN PIPE INSULATION</t>
  </si>
  <si>
    <t>HOT WATER RETURN PIPE FITTINGS</t>
  </si>
  <si>
    <t>DRAINS</t>
  </si>
  <si>
    <t>BACKFLOW PREVENTERS</t>
  </si>
  <si>
    <t>CLEANOUTS</t>
  </si>
  <si>
    <t>Hot Water Pipe W/ Fittings</t>
  </si>
  <si>
    <t>Hot Water Return Pipe W/ Fittings</t>
  </si>
  <si>
    <t>Drains</t>
  </si>
  <si>
    <t>Backflow Preventers</t>
  </si>
  <si>
    <t>Cleanouts</t>
  </si>
  <si>
    <t>3/4" Dia</t>
  </si>
  <si>
    <t>1-1/4" Dia</t>
  </si>
  <si>
    <t>1-1/2" Dia</t>
  </si>
  <si>
    <t>2-1/2" Dia</t>
  </si>
  <si>
    <t>1/2" Dia Adjustable Clevis Hanger W/ Threaded Rod</t>
  </si>
  <si>
    <t>3/4" Dia Adjustable Clevis Hanger W/ Threaded Rod</t>
  </si>
  <si>
    <t>1" Dia Adjustable Clevis Hanger W/ Threaded Rod</t>
  </si>
  <si>
    <t>1-1/4" Dia Adjustable Clevis Hanger W/ Threaded Rod</t>
  </si>
  <si>
    <t>1-1/2" Dia Adjustable Clevis Hanger W/ Threaded Rod</t>
  </si>
  <si>
    <t>2" Dia Adjustable Clevis Hanger W/ Threaded Rod</t>
  </si>
  <si>
    <t>2-1/2" Dia Adjustable Clevis Hanger W/ Threaded Rod</t>
  </si>
  <si>
    <t xml:space="preserve">MATERIAL TAX  </t>
  </si>
  <si>
    <t xml:space="preserve">OVERHEADS &amp; PROFIT  </t>
  </si>
  <si>
    <t>PROJECT: 159 FELL ST SANFRANCISCO, CA 9402</t>
  </si>
  <si>
    <t>ADDRESS: SANFRANCISCO, CA 9402</t>
  </si>
  <si>
    <t>1/2"  Dia Cold Water Pipe</t>
  </si>
  <si>
    <t>3/4" Dia Cold Water Pipe</t>
  </si>
  <si>
    <t>1" Dia Cold Water Pipe</t>
  </si>
  <si>
    <t>1/2" Dia Cold Water Pipe 90 Deg Elbow</t>
  </si>
  <si>
    <t>3/4" Dia Cold Water Pipe 90 Deg Elbow</t>
  </si>
  <si>
    <t>1" Dia Cold Water Pipe 90 Deg Elbow</t>
  </si>
  <si>
    <t>3/4" Dia Cold Water Pipe Tee</t>
  </si>
  <si>
    <t>1" Dia Cold Water Pipe Tee</t>
  </si>
  <si>
    <t>3/4" / 1/2" Dia Cold Water Pipe Tee</t>
  </si>
  <si>
    <t>1" / 1/2" Dia Cold Water Pipe Tee</t>
  </si>
  <si>
    <t>1" / 3/4" Dia Cold Water Pipe Tee</t>
  </si>
  <si>
    <t>1" / 1/2" Dia Cold Water Pipe Reducer</t>
  </si>
  <si>
    <t>1" / 3/4" Dia Cold Water Pipe Reducer</t>
  </si>
  <si>
    <t>3/4" / 1/2" Dia Cold Water Pipe Reducer</t>
  </si>
  <si>
    <r>
      <t xml:space="preserve">COLD WATER PIPE (ABOVE GRADE) </t>
    </r>
    <r>
      <rPr>
        <b/>
        <sz val="11"/>
        <color rgb="FFFF0000"/>
        <rFont val="Calibri"/>
        <family val="2"/>
        <scheme val="minor"/>
      </rPr>
      <t>- INSIDE UNITS</t>
    </r>
  </si>
  <si>
    <t>1-1/4" Dia Cold Water Pipe</t>
  </si>
  <si>
    <t>1-1/2" Dia Cold Water Pipe</t>
  </si>
  <si>
    <t>2" Dia Cold Water Pipe</t>
  </si>
  <si>
    <t>2-1/2" Dia Cold Water Pipe</t>
  </si>
  <si>
    <t>3" Dia Cold Water Pipe</t>
  </si>
  <si>
    <t>4" Dia Cold Water Pipe</t>
  </si>
  <si>
    <t>2" Dia Cold Water Pipe 90 Deg Elbow</t>
  </si>
  <si>
    <t>2-1/2" Dia Cold Water Pipe 90 Deg Elbow</t>
  </si>
  <si>
    <t>3" Dia Cold Water Pipe 90 Deg Elbow</t>
  </si>
  <si>
    <t>4" Dia Cold Water Pipe 90 Deg Elbow</t>
  </si>
  <si>
    <t>2" Dia Cold Water Pipe Tee</t>
  </si>
  <si>
    <t>3" Dia Cold Water Pipe Tee</t>
  </si>
  <si>
    <t>2" / 1" Dia Cold Water Pipe Tee</t>
  </si>
  <si>
    <t>2" / 1-1/4" Dia Cold Water Pipe Tee</t>
  </si>
  <si>
    <t>2" / 1-1/2" Dia Cold Water Pipe Tee</t>
  </si>
  <si>
    <t>2-1/2" / 1" Dia Cold Water Pipe Tee</t>
  </si>
  <si>
    <t>3" / 2-1/2" Dia Cold Water Pipe Tee</t>
  </si>
  <si>
    <t>4" / 3" Dia Cold Water Pipe Tee</t>
  </si>
  <si>
    <t>2" / 1-1/4" Dia Cold Water Pipe Reducer</t>
  </si>
  <si>
    <t>2" / 1-1/2" Dia Cold Water Pipe Reducer</t>
  </si>
  <si>
    <t>2-1/2" / 1" Dia Cold Water Pipe Reducer</t>
  </si>
  <si>
    <t>2-1/2" / 2" Dia Cold Water Pipe Reducer</t>
  </si>
  <si>
    <t>3" / 3/4" Dia Cold Water Pipe Reducer</t>
  </si>
  <si>
    <t>3" / 2" Dia Cold Water Pipe Reducer</t>
  </si>
  <si>
    <t>3" / 2-1/2" Dia Cold Water Pipe Reducer</t>
  </si>
  <si>
    <t>4" / 2" Dia Cold Water Pipe Reducer</t>
  </si>
  <si>
    <t>4" / 3" Dia Cold Water Pipe Reducer</t>
  </si>
  <si>
    <t>1/2" Dia Hot Water Pipe</t>
  </si>
  <si>
    <t>3/4" Dia Hot Water Pipe</t>
  </si>
  <si>
    <t>1" Dia Hot Water Pipe</t>
  </si>
  <si>
    <t>1/2" Dia Hot Water Pipe 90 Deg Elbow</t>
  </si>
  <si>
    <t>3/4" Dia Hot Water Pipe 90 Deg Elbow</t>
  </si>
  <si>
    <t>1" Dia Hot Water Pipe 90 Deg Elbow</t>
  </si>
  <si>
    <t>1" Dia Hot Water Pipe Tee</t>
  </si>
  <si>
    <t>3/4" Dia Hot Water Pipe Tee</t>
  </si>
  <si>
    <t>3/4" / 1/2" Dia Hot Water Pipe Tee</t>
  </si>
  <si>
    <t>1" / 1/2" Dia Hot Water Pipe Tee</t>
  </si>
  <si>
    <t>1" / 3/4" Dia Hot Water Pipe Tee</t>
  </si>
  <si>
    <t>1" / 1/2" Dia Hot Water Pipe Reducer</t>
  </si>
  <si>
    <t>1" / 3/4" Dia Hot Water Pipe Reducer</t>
  </si>
  <si>
    <t>1-1/4" Dia Hot Water Pipe</t>
  </si>
  <si>
    <t>2" Dia Hot Water Pipe</t>
  </si>
  <si>
    <t>2-1/2" Dia Hot Water Pipe</t>
  </si>
  <si>
    <t>3" Dia Hot Water Pipe</t>
  </si>
  <si>
    <t>2" Dia Hot Water Pipe 90 Deg Elbow</t>
  </si>
  <si>
    <t>2-1/2" Dia Hot Water Pipe 90 Deg Elbow</t>
  </si>
  <si>
    <t>3" Dia Hot Water Pipe 90 Deg Elbow</t>
  </si>
  <si>
    <t>2-1/2" Dia Hot Water Pipe Tee</t>
  </si>
  <si>
    <t>3" Dia Hot Water Pipe Tee</t>
  </si>
  <si>
    <t>1-1/2" / 1-1/4" Dia Hot Water Pipe Tee</t>
  </si>
  <si>
    <t>2-1/2" / 1" Dia Hot Water Pipe Tee</t>
  </si>
  <si>
    <t>2-1/2" / 1" Dia Hot Water Pipe Reducer</t>
  </si>
  <si>
    <t>2-1/2" / 2" Dia Hot Water Pipe Reducer</t>
  </si>
  <si>
    <t>3" / 2-1/2" Dia Hot Water Pipe Reducer</t>
  </si>
  <si>
    <t>3/4" Dia Hot Water Return Pipe</t>
  </si>
  <si>
    <t>1" Dia Hot Water Return Pipe</t>
  </si>
  <si>
    <t>3/4" Dia Hot Water Return Pipe 90 Deg Elbow</t>
  </si>
  <si>
    <t>1" Dia Hot Water Return Pipe 90 Deg Elbow</t>
  </si>
  <si>
    <t>3/4" Dia Hot Water Return Pipe Tee</t>
  </si>
  <si>
    <t>1" Dia Hot Water Return Pipe Tee</t>
  </si>
  <si>
    <t>1" / 3/4" Dia Hot Water Return Reducer</t>
  </si>
  <si>
    <t>WASTE PIPE (BELOW GRADE)</t>
  </si>
  <si>
    <t>WASTE PIPE FITTINGS</t>
  </si>
  <si>
    <t>2" Dia Waste Pipe</t>
  </si>
  <si>
    <t>3" Dia Waste Pipe</t>
  </si>
  <si>
    <t>4" Dia Waste Pipe</t>
  </si>
  <si>
    <t>6" Dia Waste Pipe</t>
  </si>
  <si>
    <t>2" Dia Waste Pipe 45 Deg Elbow</t>
  </si>
  <si>
    <t>4" Dia Waste Pipe 45 Deg Elbow</t>
  </si>
  <si>
    <t>6" Dia Waste Pipe 45 Deg Elbow</t>
  </si>
  <si>
    <t>2" Dia Waste Pipe 90 Deg Elbow</t>
  </si>
  <si>
    <t>3" Dia Waste Pipe 90 Deg Elbow</t>
  </si>
  <si>
    <t>4" Dia Waste Pipe 90 Deg Elbow</t>
  </si>
  <si>
    <t>2" Dia Waste Pipe Wye</t>
  </si>
  <si>
    <t>3" Dia Waste Pipe Wye</t>
  </si>
  <si>
    <t>4" Dia Waste Pipe Wye</t>
  </si>
  <si>
    <t>6" Dia Waste Pipe Wye</t>
  </si>
  <si>
    <t>4" / 2" Dia Waste Pipe Wye</t>
  </si>
  <si>
    <t>6" / 4" Dia Waste Pipe Wye</t>
  </si>
  <si>
    <t>2" / 1-1/2" Dia Waste Pipe Reducer</t>
  </si>
  <si>
    <t>3" / 2" Dia Waste Pipe Reducer</t>
  </si>
  <si>
    <t>4" / 2" Dia Waste Pipe Reducer</t>
  </si>
  <si>
    <t>4" / 3" Dia Waste Pipe Reducer</t>
  </si>
  <si>
    <t>6" / 4" Dia Waste Pipe Reducer</t>
  </si>
  <si>
    <t>WASTE PIPE (ABOVE GRADE)</t>
  </si>
  <si>
    <t>3" Dia Waste Pipe 45 Deg Elbow</t>
  </si>
  <si>
    <t>3" / 2" Dia Waste Pipe Wye</t>
  </si>
  <si>
    <t>4" / 3" Dia Waste Pipe Wye</t>
  </si>
  <si>
    <t>1-1/2" Dia Vent Pipe</t>
  </si>
  <si>
    <t>2" Dia Vent Pipe</t>
  </si>
  <si>
    <t>3" Dia Vent Pipe</t>
  </si>
  <si>
    <t>4" Dia Vent Pipe</t>
  </si>
  <si>
    <t>2" Dia Vent Pipe 45 Deg Elbow</t>
  </si>
  <si>
    <t>1-1/2" Dia Vent Pipe 90 Deg Elbow</t>
  </si>
  <si>
    <t>2" Dia Vent Pipe 90 Deg Elbow</t>
  </si>
  <si>
    <t>3" Dia Vent Pipe 90 Deg Elbow</t>
  </si>
  <si>
    <t>1-1/2" Dia Vent Pipe Tee</t>
  </si>
  <si>
    <t>2" Dia Vent Pipe Tee</t>
  </si>
  <si>
    <t>3" Dia Vent Pipe Tee</t>
  </si>
  <si>
    <t>4" Dia Vent Pipe Tee</t>
  </si>
  <si>
    <t>2" / 1-1/2" Dia Vent Pipe Tee</t>
  </si>
  <si>
    <t>3" / 2" Dia Vent Pipe Tee</t>
  </si>
  <si>
    <t>4" / 3" Dia Vent Pipe Tee</t>
  </si>
  <si>
    <t>2" / 1-1/2" Dia Vent Pipe Reducer</t>
  </si>
  <si>
    <t>3" / 2" Dia Vent Pipe Reducer</t>
  </si>
  <si>
    <t>4" / 2" Dia Vent Pipe Reducer</t>
  </si>
  <si>
    <t>4" / 3" Dia Vent Pipe Reducer</t>
  </si>
  <si>
    <t>VENT PIPE (BELOW GRADE)</t>
  </si>
  <si>
    <t>STORM DRAIN PIPE (BELOW GRADE)</t>
  </si>
  <si>
    <t>STORM DRAIN PIPE FITTINGS</t>
  </si>
  <si>
    <t>3" Dia Storm Drain Pipe</t>
  </si>
  <si>
    <t>4" Dia Storm Drain Pipe</t>
  </si>
  <si>
    <t>3" Dia Storm Drain Pipe 45 Deg Elbow</t>
  </si>
  <si>
    <t>4" Dia Storm Drain Pipe 45 Deg Elbow</t>
  </si>
  <si>
    <t>3" Dia Storm Drain Pipe 90 Deg Elbow</t>
  </si>
  <si>
    <t>4" / 3" Dia Storm Drain Pipe Wye</t>
  </si>
  <si>
    <t>4" / 3" Dia Storm Drain Pipe Reducer</t>
  </si>
  <si>
    <t>STORM DRAIN PIPE (ABOVE GRADE)</t>
  </si>
  <si>
    <t>3" Dia Storm Drain Pipe Wye</t>
  </si>
  <si>
    <t>OVERFLOW STORM DRAIN PIPE (ABOVE GRADE)</t>
  </si>
  <si>
    <t>OVERFLOW STORM DRAIN PIPE FITTINGS</t>
  </si>
  <si>
    <t>3" Dia Overflow Storm Drain Pipe</t>
  </si>
  <si>
    <t>3" Dia Overflow Storm Drain Pipe 45 Deg Elbow</t>
  </si>
  <si>
    <t>3" Dia Overflow Storm Drain Pipe 90 Deg Elbow</t>
  </si>
  <si>
    <t>3" Dia Overflow Storm Drain Pipe Wye</t>
  </si>
  <si>
    <t>FORCE MAIN PIPE (BELOW GRADE)</t>
  </si>
  <si>
    <t>FORCE MAIN PIPE FITTINGS</t>
  </si>
  <si>
    <t>2" Dia Force Main Pipe</t>
  </si>
  <si>
    <t>2" Dia Force Main Pipe 45 Deg Elbow</t>
  </si>
  <si>
    <t>2" Dia Force Main Pipe 90 Deg Elbow</t>
  </si>
  <si>
    <t>DOWNSPOUT PIPE (ABOVE GRADE)</t>
  </si>
  <si>
    <t>DOWNSPOUT PIPE FITTINGS</t>
  </si>
  <si>
    <t>L-1, Lavatory, 1.2 GPM Faucet</t>
  </si>
  <si>
    <t>S-1, Kitchen Sink, 1.8 GPM. W/ GD-1</t>
  </si>
  <si>
    <t>TUB-1, Bath Tub</t>
  </si>
  <si>
    <t xml:space="preserve">WC-1, Water Closet, 1.28 GPF. </t>
  </si>
  <si>
    <t xml:space="preserve">L-2, Lavatory, 0.5 GPM </t>
  </si>
  <si>
    <t>WC-2, Water Closet Tank Type, 1.28 GPF.</t>
  </si>
  <si>
    <t>IMB-1, Ice Make Box</t>
  </si>
  <si>
    <t>DW-1, Dishwasher</t>
  </si>
  <si>
    <t>WATER HEATER</t>
  </si>
  <si>
    <t xml:space="preserve">WH-1, Water Heater, AO SMITH CHP-120, 119 Gallons, COP 4.2, 12 KW, </t>
  </si>
  <si>
    <t>3" Dia Water Meter</t>
  </si>
  <si>
    <t>2" Dia FD-1, Floor Drain</t>
  </si>
  <si>
    <t>3" Dia RD, Roof Drain</t>
  </si>
  <si>
    <t>3" Dia ORD, Overflow Roof Drain</t>
  </si>
  <si>
    <t>2" Dia P-Trap</t>
  </si>
  <si>
    <t>1/2" TP, Trap Primer</t>
  </si>
  <si>
    <t>HOSE BIBB</t>
  </si>
  <si>
    <t>3/4" Dia HBB-1, Hose Bibb</t>
  </si>
  <si>
    <t>1/2" Dia Trap Primer Pipe</t>
  </si>
  <si>
    <t>1/2" Dia Trap Primer Pipe 90 Deg Elbow</t>
  </si>
  <si>
    <t>2" Dia WCO, Wall Cleanout</t>
  </si>
  <si>
    <t>3" Dia WCO, Wall Cleanout</t>
  </si>
  <si>
    <t>4" Dia WCO, Wall Cleanout</t>
  </si>
  <si>
    <t>4" Dia GCO, Grade Cleanout</t>
  </si>
  <si>
    <t>4" Dia VTR, Vent Through Roof</t>
  </si>
  <si>
    <t>2" Dia FS-1, Floor Sink</t>
  </si>
  <si>
    <t>FLOOR SINK</t>
  </si>
  <si>
    <t>3/4" Dia Balancing Valve</t>
  </si>
  <si>
    <t>3" Dia Shutoff Valve</t>
  </si>
  <si>
    <t>4" Dia Backflow Preventor</t>
  </si>
  <si>
    <t>1" Dia Water Submeter W/ Shutoff Valve</t>
  </si>
  <si>
    <t>3/4" Dia Thermostating Mixing Valve</t>
  </si>
  <si>
    <t>SE-1, Sewage Ejector Pump, ZOELLER MATE SERIES - 292, 1/2 HP, 200 V, 6.4 AMPS, 3 PH, 77 GPM, Circulated Head: 22.5 FT.</t>
  </si>
  <si>
    <t>SE-2, Sewage Ejector Pump, ZOELLER MATE SERIES - 292, 1/2 HP, 200 V, 6.4 AMPS, 3 PH, 77 GPM, Circulated Head: 22.5 FT.</t>
  </si>
  <si>
    <t>SEWAGE EJECTORS</t>
  </si>
  <si>
    <t>SEWAGE EJECTORS ACCESSORIES</t>
  </si>
  <si>
    <t>2" Dia Gate Valve</t>
  </si>
  <si>
    <t>2" Dia Check Valve</t>
  </si>
  <si>
    <t>3" Dia Ball Valve</t>
  </si>
  <si>
    <t>3" Dia Union</t>
  </si>
  <si>
    <t>1" Dia Union</t>
  </si>
  <si>
    <t>1" Dia Ball Valve</t>
  </si>
  <si>
    <t>1" Dia Aquastat W/ Timer</t>
  </si>
  <si>
    <t>1" Dia Drain Valve</t>
  </si>
  <si>
    <t>1" Dia Check Valve</t>
  </si>
  <si>
    <t>1" Dia Drain Valve (Size assumed)</t>
  </si>
  <si>
    <t>PUMP</t>
  </si>
  <si>
    <t>TEMPERATURE &amp; PRESSURE RELIEF PIPE FITTINGS</t>
  </si>
  <si>
    <t>1" Dia Temperature &amp; Pressure Relief Pipe</t>
  </si>
  <si>
    <t>1" Dia Temperature &amp; Pressure Relief Pipe 90 Deg Elbow</t>
  </si>
  <si>
    <t>1/2" Dia Drain Pan Pipe 90 Deg Elbow</t>
  </si>
  <si>
    <t>DRAIN PAN PIPE FITTINGS</t>
  </si>
  <si>
    <t>1" Dia Drain Pan Pipe</t>
  </si>
  <si>
    <t>WATER FILTRATION ACCESSORIES</t>
  </si>
  <si>
    <t>Uponor Aqua PEX Tubing With Propex Fittings</t>
  </si>
  <si>
    <t>SDR 11, Flowgaurd Gold CPVC Pipe With Fittings</t>
  </si>
  <si>
    <t>Schedule 80, CPVC Carzon Pipe With Fittings</t>
  </si>
  <si>
    <r>
      <t>Schedule 40, CPVC Pipe With Fittings</t>
    </r>
    <r>
      <rPr>
        <sz val="11"/>
        <color rgb="FFFF0000"/>
        <rFont val="Calibri"/>
        <family val="2"/>
        <scheme val="minor"/>
      </rPr>
      <t xml:space="preserve"> (Assumed)</t>
    </r>
  </si>
  <si>
    <t>Schedule 40, PVC Pipe With Fittings</t>
  </si>
  <si>
    <t>No Hub Cast Iron Pipe With Fittings</t>
  </si>
  <si>
    <r>
      <t xml:space="preserve">1" Thick, Fiberglass Pipe Insulation </t>
    </r>
    <r>
      <rPr>
        <sz val="11"/>
        <color rgb="FFFF0000"/>
        <rFont val="Calibri"/>
        <family val="2"/>
        <scheme val="minor"/>
      </rPr>
      <t>(Material assumed)</t>
    </r>
  </si>
  <si>
    <r>
      <t xml:space="preserve">1-1/2" Thick, Fiberglass Pipe Insulation </t>
    </r>
    <r>
      <rPr>
        <sz val="11"/>
        <color rgb="FFFF0000"/>
        <rFont val="Calibri"/>
        <family val="2"/>
        <scheme val="minor"/>
      </rPr>
      <t>(Material assumed)</t>
    </r>
  </si>
  <si>
    <r>
      <t xml:space="preserve">2" Thick, Fiberglass Pipe Insulation </t>
    </r>
    <r>
      <rPr>
        <sz val="11"/>
        <color rgb="FFFF0000"/>
        <rFont val="Calibri"/>
        <family val="2"/>
        <scheme val="minor"/>
      </rPr>
      <t>(Material assumed)</t>
    </r>
  </si>
  <si>
    <t>CPVC PIPE COUPLINGS</t>
  </si>
  <si>
    <t>NO HUB PIPE COUPLINGS</t>
  </si>
  <si>
    <t>6" Dia</t>
  </si>
  <si>
    <t>1/2" Dia</t>
  </si>
  <si>
    <t>1" Dia</t>
  </si>
  <si>
    <t>3" Dia Adjustable Clevis Hanger W/ Threaded Rod</t>
  </si>
  <si>
    <t>4" Dia Adjustable Clevis Hanger W/ Threaded Rod</t>
  </si>
  <si>
    <t>Excavation &amp; Backfilling (3' Deep x 1' Wide Trench) including all labor and material/equipment.</t>
  </si>
  <si>
    <t>TRENCHING &amp; BACKFILLING</t>
  </si>
  <si>
    <t>Waste Pipe W/ Fittings</t>
  </si>
  <si>
    <t>Force Main Pipe W/ Fittings</t>
  </si>
  <si>
    <t>Storm Drain Pipe W/ Fittings</t>
  </si>
  <si>
    <t>Overflow Storm Drain Pipe W/ Fittings</t>
  </si>
  <si>
    <t>Temperature &amp; Pressure Relief Pipe W/ Fittings</t>
  </si>
  <si>
    <t>Drain Pan Pipe W/ Fittings</t>
  </si>
  <si>
    <t>Water Heater W/ Accessories</t>
  </si>
  <si>
    <t xml:space="preserve">Pump </t>
  </si>
  <si>
    <t>Sewage Ejector W/ Accessories</t>
  </si>
  <si>
    <t>Meters</t>
  </si>
  <si>
    <t>Hose Bibb</t>
  </si>
  <si>
    <t>PVC, CPVC &amp; No Hub Pipe Couplings</t>
  </si>
  <si>
    <t>Trenching &amp; Backfilling</t>
  </si>
  <si>
    <t>DATE: September 16, 2023</t>
  </si>
  <si>
    <t>W/D-1, Washer / Dryer</t>
  </si>
  <si>
    <t>1" Dia Temperature &amp; Pressure Relief Valve</t>
  </si>
  <si>
    <t>CP-1, Recirculation Pump</t>
  </si>
  <si>
    <t>Kitchen Equipment's</t>
  </si>
  <si>
    <t>CY</t>
  </si>
  <si>
    <t/>
  </si>
  <si>
    <t>Hello</t>
  </si>
  <si>
    <t>COLD WATER PIPE (ABOVE GRADE) - COMMON AREA</t>
  </si>
  <si>
    <t>HOT WATER PIPE (ABOVE GRADE) - INSIDE UNITS</t>
  </si>
  <si>
    <t>HOT WATER PIPE (ABOVE GRADE) - COMMON AREA</t>
  </si>
  <si>
    <t>TEMPERATURE &amp; PRESSURE RELIEF PIPE (FOR WATER HEATER)</t>
  </si>
  <si>
    <t>DRAIN PAN PIPE (FOR WATER HEATER)</t>
  </si>
  <si>
    <t>PLUMBING FIXTURES - INSIDE UNITS</t>
  </si>
  <si>
    <t>PLUMBING FIXTURES - COMMON AREA</t>
  </si>
  <si>
    <t>KITCHEN EQUIPMENTS - INSIDE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</si>
</sst>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&quot;$&quot;* #,##0.0_);_(&quot;$&quot;* \(#,##0.0\);_(&quot;$&quot;* &quot;-&quot;??_);_(@_)"/>
    <numFmt numFmtId="167" formatCode="0.0"/>
    <numFmt numFmtId="168" formatCode="0.000"/>
    <numFmt numFmtId="169" formatCode="_-[$$-409]* #,##0_ ;_-[$$-409]* \-#,##0\ ;_-[$$-409]* &quot;-&quot;??_ ;_-@_ "/>
    <numFmt numFmtId="170" formatCode="_-[$$-409]* #,##0.00_ ;_-[$$-409]* \-#,##0.00\ ;_-[$$-409]* &quot;-&quot;??_ ;_-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12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7" borderId="2" applyBorder="0">
      <alignment horizontal="center" vertical="center" wrapText="1"/>
    </xf>
    <xf numFmtId="170" fontId="12" fillId="8" borderId="27" applyBorder="0">
      <alignment horizontal="center" vertical="center"/>
    </xf>
  </cellStyleXfs>
  <cellXfs count="12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9" fontId="4" fillId="2" borderId="4" xfId="3" applyFont="1" applyFill="1" applyBorder="1" applyAlignment="1">
      <alignment horizontal="center" vertical="top"/>
    </xf>
    <xf numFmtId="165" fontId="3" fillId="0" borderId="0" xfId="1" applyNumberFormat="1" applyFont="1"/>
    <xf numFmtId="0" fontId="4" fillId="2" borderId="1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2" xfId="1" applyFont="1" applyFill="1" applyBorder="1" applyAlignment="1">
      <alignment horizontal="right" vertical="top"/>
    </xf>
    <xf numFmtId="164" fontId="3" fillId="0" borderId="0" xfId="1" applyNumberFormat="1" applyFont="1"/>
    <xf numFmtId="0" fontId="3" fillId="0" borderId="5" xfId="1" applyFont="1" applyBorder="1"/>
    <xf numFmtId="164" fontId="6" fillId="0" borderId="6" xfId="1" applyNumberFormat="1" applyFont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right" vertical="center" wrapText="1"/>
    </xf>
    <xf numFmtId="0" fontId="6" fillId="0" borderId="7" xfId="1" applyFont="1" applyBorder="1" applyAlignment="1">
      <alignment horizontal="center" vertical="center"/>
    </xf>
    <xf numFmtId="9" fontId="6" fillId="3" borderId="7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0" borderId="7" xfId="1" applyFont="1" applyBorder="1"/>
    <xf numFmtId="0" fontId="1" fillId="3" borderId="8" xfId="1" applyFont="1" applyFill="1" applyBorder="1" applyAlignment="1">
      <alignment horizontal="center" vertical="center"/>
    </xf>
    <xf numFmtId="164" fontId="6" fillId="0" borderId="9" xfId="2" applyNumberFormat="1" applyFont="1" applyFill="1" applyBorder="1" applyAlignment="1">
      <alignment horizontal="right" vertical="center" wrapText="1"/>
    </xf>
    <xf numFmtId="164" fontId="6" fillId="0" borderId="7" xfId="2" applyNumberFormat="1" applyFont="1" applyFill="1" applyBorder="1" applyAlignment="1">
      <alignment horizontal="right" vertical="center" wrapText="1"/>
    </xf>
    <xf numFmtId="164" fontId="6" fillId="0" borderId="7" xfId="2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167" fontId="6" fillId="0" borderId="7" xfId="2" applyNumberFormat="1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horizontal="right" vertical="center" wrapText="1"/>
    </xf>
    <xf numFmtId="168" fontId="6" fillId="0" borderId="7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6" fillId="4" borderId="11" xfId="1" applyFont="1" applyFill="1" applyBorder="1" applyAlignment="1">
      <alignment horizontal="center" vertical="center"/>
    </xf>
    <xf numFmtId="164" fontId="6" fillId="3" borderId="7" xfId="2" applyNumberFormat="1" applyFont="1" applyFill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6" fillId="3" borderId="10" xfId="2" applyNumberFormat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9" fontId="6" fillId="3" borderId="10" xfId="1" applyNumberFormat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1" fillId="3" borderId="12" xfId="1" applyFont="1" applyFill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0" fontId="3" fillId="0" borderId="7" xfId="1" applyFont="1" applyBorder="1"/>
    <xf numFmtId="164" fontId="6" fillId="0" borderId="6" xfId="1" applyNumberFormat="1" applyFont="1" applyBorder="1" applyAlignment="1">
      <alignment horizontal="center" vertical="center" wrapText="1"/>
    </xf>
    <xf numFmtId="164" fontId="6" fillId="0" borderId="7" xfId="2" applyNumberFormat="1" applyFont="1" applyFill="1" applyBorder="1" applyAlignment="1">
      <alignment horizontal="center" vertical="center" wrapText="1"/>
    </xf>
    <xf numFmtId="9" fontId="6" fillId="0" borderId="7" xfId="1" applyNumberFormat="1" applyFont="1" applyBorder="1" applyAlignment="1">
      <alignment horizontal="center" vertical="center"/>
    </xf>
    <xf numFmtId="1" fontId="6" fillId="0" borderId="13" xfId="1" applyNumberFormat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6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1" fontId="6" fillId="3" borderId="5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2" borderId="20" xfId="0" applyFont="1" applyFill="1" applyBorder="1" applyAlignment="1">
      <alignment horizontal="center"/>
    </xf>
    <xf numFmtId="16" fontId="6" fillId="0" borderId="10" xfId="1" applyNumberFormat="1" applyFont="1" applyBorder="1" applyAlignment="1">
      <alignment vertical="center"/>
    </xf>
    <xf numFmtId="169" fontId="8" fillId="5" borderId="26" xfId="1" applyNumberFormat="1" applyFont="1" applyFill="1" applyBorder="1" applyAlignment="1">
      <alignment horizontal="center" vertical="center"/>
    </xf>
    <xf numFmtId="9" fontId="6" fillId="0" borderId="7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6" fillId="0" borderId="16" xfId="1" applyFont="1" applyBorder="1" applyAlignment="1">
      <alignment vertical="center" wrapText="1"/>
    </xf>
    <xf numFmtId="10" fontId="4" fillId="2" borderId="4" xfId="3" applyNumberFormat="1" applyFont="1" applyFill="1" applyBorder="1" applyAlignment="1">
      <alignment horizontal="center" vertical="top"/>
    </xf>
    <xf numFmtId="0" fontId="6" fillId="0" borderId="8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4" fillId="2" borderId="2" xfId="1" applyFont="1" applyFill="1" applyBorder="1" applyAlignment="1">
      <alignment horizontal="right" vertical="top"/>
    </xf>
    <xf numFmtId="0" fontId="5" fillId="2" borderId="3" xfId="1" applyFont="1" applyFill="1" applyBorder="1" applyAlignment="1">
      <alignment horizontal="right" vertical="top"/>
    </xf>
    <xf numFmtId="0" fontId="5" fillId="2" borderId="1" xfId="1" applyFont="1" applyFill="1" applyBorder="1" applyAlignment="1">
      <alignment horizontal="right" vertical="top"/>
    </xf>
    <xf numFmtId="164" fontId="4" fillId="2" borderId="2" xfId="2" applyNumberFormat="1" applyFont="1" applyFill="1" applyBorder="1" applyAlignment="1" applyProtection="1">
      <alignment horizontal="center" vertical="top"/>
    </xf>
    <xf numFmtId="164" fontId="4" fillId="2" borderId="1" xfId="2" applyNumberFormat="1" applyFont="1" applyFill="1" applyBorder="1" applyAlignment="1" applyProtection="1">
      <alignment horizontal="center" vertical="top"/>
    </xf>
    <xf numFmtId="0" fontId="12" fillId="2" borderId="2" xfId="1" applyFont="1" applyFill="1" applyBorder="1" applyAlignment="1">
      <alignment horizontal="right" vertical="top"/>
    </xf>
    <xf numFmtId="0" fontId="12" fillId="2" borderId="3" xfId="1" applyFont="1" applyFill="1" applyBorder="1" applyAlignment="1">
      <alignment horizontal="right" vertical="top"/>
    </xf>
    <xf numFmtId="0" fontId="12" fillId="2" borderId="1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1" xfId="1" applyFont="1" applyFill="1" applyBorder="1" applyAlignment="1">
      <alignment horizontal="right" vertical="top"/>
    </xf>
    <xf numFmtId="164" fontId="4" fillId="2" borderId="2" xfId="2" applyNumberFormat="1" applyFont="1" applyFill="1" applyBorder="1" applyAlignment="1">
      <alignment horizontal="center" vertical="top"/>
    </xf>
    <xf numFmtId="164" fontId="4" fillId="2" borderId="1" xfId="2" applyNumberFormat="1" applyFont="1" applyFill="1" applyBorder="1" applyAlignment="1">
      <alignment horizontal="center" vertical="top"/>
    </xf>
    <xf numFmtId="0" fontId="0" fillId="0" borderId="8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0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10" fillId="6" borderId="24" xfId="1" applyFont="1" applyFill="1" applyBorder="1" applyAlignment="1">
      <alignment horizontal="center"/>
    </xf>
    <xf numFmtId="0" fontId="9" fillId="0" borderId="25" xfId="1" applyFont="1" applyBorder="1"/>
    <xf numFmtId="0" fontId="13" fillId="0" borderId="0" xfId="1" applyFont="1" applyAlignment="1">
      <alignment horizontal="left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/>
    </xf>
    <xf numFmtId="0" fontId="15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1" fontId="4" fillId="2" borderId="2" xfId="2" applyNumberFormat="1" applyFont="1" applyFill="1" applyBorder="1" applyAlignment="1">
      <alignment horizontal="center" vertical="top"/>
    </xf>
    <xf numFmtId="1" fontId="4" fillId="2" borderId="1" xfId="2" applyNumberFormat="1" applyFont="1" applyFill="1" applyBorder="1" applyAlignment="1">
      <alignment horizontal="center" vertical="top"/>
    </xf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170" fontId="12" fillId="8" borderId="27" xfId="0" applyNumberFormat="1" applyFont="1" applyFill="1" applyBorder="1" applyAlignment="1">
      <alignment horizontal="center" vertical="center"/>
    </xf>
    <xf numFmtId="170" fontId="12" fillId="8" borderId="28" xfId="0" applyNumberFormat="1" applyFont="1" applyFill="1" applyBorder="1" applyAlignment="1">
      <alignment horizontal="center" vertical="center"/>
    </xf>
    <xf numFmtId="170" fontId="12" fillId="8" borderId="29" xfId="0" applyNumberFormat="1" applyFont="1" applyFill="1" applyBorder="1" applyAlignment="1">
      <alignment horizontal="center" vertical="center"/>
    </xf>
    <xf numFmtId="0" fontId="19" fillId="7" borderId="2" xfId="4" applyFont="1" applyBorder="1" applyAlignment="1">
      <alignment horizontal="center" vertical="center" wrapText="1"/>
    </xf>
    <xf numFmtId="0" fontId="19" fillId="7" borderId="1" xfId="4" applyFont="1" applyBorder="1" applyAlignment="1">
      <alignment horizontal="center" vertical="center" wrapText="1"/>
    </xf>
    <xf numFmtId="0" fontId="19" fillId="7" borderId="4" xfId="4" applyFont="1" applyBorder="1" applyAlignment="1">
      <alignment horizontal="center" vertical="center" wrapText="1"/>
    </xf>
    <xf numFmtId="0" fontId="19" fillId="7" borderId="2" xfId="4" applyFont="1" applyBorder="1" applyAlignment="1">
      <alignment horizontal="center" vertical="center" wrapText="1"/>
    </xf>
    <xf numFmtId="0" fontId="19" fillId="7" borderId="0" xfId="4" applyFont="1" applyBorder="1" applyAlignment="1">
      <alignment horizontal="center" vertical="center" wrapText="1"/>
    </xf>
    <xf numFmtId="170" fontId="12" fillId="8" borderId="2" xfId="5" applyBorder="1" applyAlignment="1">
      <alignment horizontal="left" vertical="center"/>
    </xf>
    <xf numFmtId="170" fontId="12" fillId="8" borderId="1" xfId="5" applyBorder="1" applyAlignment="1">
      <alignment horizontal="left" vertical="center"/>
    </xf>
    <xf numFmtId="170" fontId="12" fillId="8" borderId="15" xfId="5" applyBorder="1" applyAlignment="1">
      <alignment horizontal="left" vertical="center"/>
    </xf>
    <xf numFmtId="170" fontId="12" fillId="8" borderId="14" xfId="5" applyBorder="1" applyAlignment="1">
      <alignment horizontal="left" vertical="center"/>
    </xf>
    <xf numFmtId="170" fontId="12" fillId="8" borderId="3" xfId="5" applyBorder="1" applyAlignment="1">
      <alignment horizontal="left" vertical="center"/>
    </xf>
    <xf numFmtId="0" fontId="18" fillId="7" borderId="2" xfId="4" applyBorder="1" applyAlignment="1">
      <alignment horizontal="left" vertical="center" wrapText="1"/>
    </xf>
    <xf numFmtId="0" fontId="18" fillId="7" borderId="3" xfId="4" applyBorder="1" applyAlignment="1">
      <alignment horizontal="left" vertical="center" wrapText="1"/>
    </xf>
    <xf numFmtId="0" fontId="18" fillId="7" borderId="1" xfId="4" applyBorder="1" applyAlignment="1">
      <alignment horizontal="left" vertical="center" wrapText="1"/>
    </xf>
    <xf numFmtId="0" fontId="18" fillId="7" borderId="0" xfId="4" applyBorder="1" applyAlignment="1">
      <alignment horizontal="left" vertical="center" wrapText="1"/>
    </xf>
  </cellXfs>
  <cellStyles count="6">
    <cellStyle name="Currency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  <cellStyle name="Red Black" xfId="4" xr:uid="{247B0F00-2795-4C2A-BA1A-A4B980A2FE6C}"/>
    <cellStyle name="White Grey" xfId="5" xr:uid="{82EF599A-B108-4217-AEA2-2C37D1730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9"/>
  <sheetViews>
    <sheetView tabSelected="1" topLeftCell="A13" zoomScale="80" zoomScaleNormal="80" zoomScaleSheetLayoutView="85" workbookViewId="0">
      <selection activeCell="A496" sqref="A496:XFD496"/>
    </sheetView>
  </sheetViews>
  <sheetFormatPr defaultColWidth="10.33203125" defaultRowHeight="15.6" x14ac:dyDescent="0.3"/>
  <cols>
    <col min="1" max="1" width="6.44140625" style="1" customWidth="1"/>
    <col min="2" max="2" width="66.6640625" style="1" customWidth="1"/>
    <col min="3" max="3" width="14.77734375" style="2" customWidth="1"/>
    <col min="4" max="4" width="14.77734375" style="1" customWidth="1"/>
    <col min="5" max="5" width="14.77734375" style="2" customWidth="1"/>
    <col min="6" max="14" width="14.77734375" style="1" customWidth="1"/>
    <col min="15" max="15" width="7.6640625" style="1" bestFit="1" customWidth="1"/>
    <col min="16" max="16" width="6.5546875" style="1" bestFit="1" customWidth="1"/>
    <col min="17" max="16384" width="10.33203125" style="1"/>
  </cols>
  <sheetData>
    <row r="1" spans="1:16" x14ac:dyDescent="0.3">
      <c r="A1" s="93" t="s">
        <v>95</v>
      </c>
      <c r="B1" s="93"/>
    </row>
    <row r="2" spans="1:16" ht="15.6" customHeight="1" thickBot="1" x14ac:dyDescent="0.35">
      <c r="A2" s="94" t="s">
        <v>96</v>
      </c>
      <c r="B2" s="94"/>
      <c r="C2" s="53"/>
      <c r="D2" s="52"/>
      <c r="E2" s="51"/>
      <c r="F2" s="51"/>
      <c r="I2" s="50"/>
      <c r="J2" s="50"/>
      <c r="K2" s="50"/>
      <c r="L2" s="50"/>
    </row>
    <row r="3" spans="1:16" ht="16.2" customHeight="1" thickBot="1" x14ac:dyDescent="0.35">
      <c r="A3" s="95" t="s">
        <v>329</v>
      </c>
      <c r="B3" s="95"/>
      <c r="C3" s="53"/>
      <c r="D3" s="52"/>
      <c r="E3" s="51"/>
      <c r="F3" s="51"/>
      <c r="G3" s="51"/>
      <c r="K3" s="50"/>
      <c r="L3" s="91" t="s">
        <v>23</v>
      </c>
      <c r="M3" s="92"/>
      <c r="N3" s="62">
        <v>42</v>
      </c>
    </row>
    <row r="4" spans="1:16" s="114" customFormat="1" ht="43.95" customHeight="1" thickBot="1" x14ac:dyDescent="0.35">
      <c r="A4" s="112" t="s">
        <v>22</v>
      </c>
      <c r="B4" s="112" t="s">
        <v>21</v>
      </c>
      <c r="C4" s="112" t="s">
        <v>20</v>
      </c>
      <c r="D4" s="112" t="s">
        <v>19</v>
      </c>
      <c r="E4" s="112" t="s">
        <v>18</v>
      </c>
      <c r="F4" s="112" t="s">
        <v>17</v>
      </c>
      <c r="G4" s="112" t="s">
        <v>16</v>
      </c>
      <c r="H4" s="112" t="s">
        <v>15</v>
      </c>
      <c r="I4" s="113" t="s">
        <v>14</v>
      </c>
      <c r="J4" s="113" t="s">
        <v>2</v>
      </c>
      <c r="K4" s="113" t="s">
        <v>13</v>
      </c>
      <c r="L4" s="113" t="s">
        <v>12</v>
      </c>
      <c r="M4" s="113" t="s">
        <v>11</v>
      </c>
      <c r="N4" s="112" t="s">
        <v>10</v>
      </c>
    </row>
    <row r="5" spans="1:16" ht="16.2" thickBot="1" x14ac:dyDescent="0.35">
      <c r="A5" s="110" t="s">
        <v>9</v>
      </c>
      <c r="B5" s="111"/>
      <c r="C5" s="46"/>
      <c r="D5" s="16"/>
      <c r="E5" s="38"/>
      <c r="F5" s="15"/>
      <c r="G5" s="15"/>
      <c r="H5" s="15"/>
      <c r="I5" s="15"/>
      <c r="J5" s="15"/>
      <c r="K5" s="30"/>
      <c r="L5" s="11"/>
      <c r="M5" s="13"/>
      <c r="N5" s="49"/>
    </row>
    <row r="6" spans="1:16" ht="16.2" thickBot="1" x14ac:dyDescent="0.35">
      <c r="A6" s="87" t="s">
        <v>111</v>
      </c>
      <c r="B6" s="88"/>
      <c r="C6" s="27"/>
      <c r="D6" s="16"/>
      <c r="E6" s="38"/>
      <c r="F6" s="15"/>
      <c r="G6" s="26"/>
      <c r="H6" s="25"/>
      <c r="I6" s="25"/>
      <c r="J6" s="24"/>
      <c r="K6" s="23"/>
      <c r="L6" s="22"/>
      <c r="M6" s="21"/>
      <c r="N6" s="20"/>
    </row>
    <row r="7" spans="1:16" s="65" customFormat="1" x14ac:dyDescent="0.3">
      <c r="A7" s="85" t="s">
        <v>298</v>
      </c>
      <c r="B7" s="86"/>
      <c r="C7" s="43"/>
      <c r="D7" s="63"/>
      <c r="E7" s="12"/>
      <c r="F7" s="27"/>
      <c r="G7" s="64"/>
      <c r="H7" s="25"/>
      <c r="I7" s="25"/>
      <c r="J7" s="24"/>
      <c r="K7" s="23"/>
      <c r="L7" s="41"/>
      <c r="M7" s="21"/>
      <c r="N7" s="20"/>
    </row>
    <row r="8" spans="1:16" ht="15.75" customHeight="1" x14ac:dyDescent="0.3">
      <c r="A8" s="45">
        <v>1</v>
      </c>
      <c r="B8" s="44" t="s">
        <v>97</v>
      </c>
      <c r="C8" s="43">
        <v>756</v>
      </c>
      <c r="D8" s="42">
        <v>0.1</v>
      </c>
      <c r="E8" s="38">
        <f>C8*(1+D8)</f>
        <v>831.6</v>
      </c>
      <c r="F8" s="15" t="s">
        <v>8</v>
      </c>
      <c r="G8" s="26"/>
      <c r="H8" s="25"/>
      <c r="I8" s="25">
        <f>G8*N$3</f>
        <v>0</v>
      </c>
      <c r="J8" s="24">
        <f>E8*G8</f>
        <v>0</v>
      </c>
      <c r="K8" s="23">
        <f>H8*E8</f>
        <v>0</v>
      </c>
      <c r="L8" s="41">
        <f>I8*E8</f>
        <v>0</v>
      </c>
      <c r="M8" s="21">
        <f>H8+I8</f>
        <v>0</v>
      </c>
      <c r="N8" s="20">
        <f>M8*E8</f>
        <v>0</v>
      </c>
      <c r="O8"/>
      <c r="P8"/>
    </row>
    <row r="9" spans="1:16" ht="15.75" customHeight="1" x14ac:dyDescent="0.3">
      <c r="A9" s="45">
        <v>2</v>
      </c>
      <c r="B9" s="44" t="s">
        <v>98</v>
      </c>
      <c r="C9" s="43">
        <v>1906</v>
      </c>
      <c r="D9" s="42">
        <v>0.1</v>
      </c>
      <c r="E9" s="38">
        <f>C9*(1+D9)</f>
        <v>2096.6000000000004</v>
      </c>
      <c r="F9" s="15" t="s">
        <v>8</v>
      </c>
      <c r="G9" s="26"/>
      <c r="H9" s="25"/>
      <c r="I9" s="25">
        <f>G9*N$3</f>
        <v>0</v>
      </c>
      <c r="J9" s="24">
        <f>E9*G9</f>
        <v>0</v>
      </c>
      <c r="K9" s="23">
        <f>H9*E9</f>
        <v>0</v>
      </c>
      <c r="L9" s="41">
        <f>I9*E9</f>
        <v>0</v>
      </c>
      <c r="M9" s="21">
        <f>H9+I9</f>
        <v>0</v>
      </c>
      <c r="N9" s="20">
        <f>M9*E9</f>
        <v>0</v>
      </c>
      <c r="O9"/>
      <c r="P9"/>
    </row>
    <row r="10" spans="1:16" ht="15.75" customHeight="1" x14ac:dyDescent="0.3">
      <c r="A10" s="45">
        <v>3</v>
      </c>
      <c r="B10" s="44" t="s">
        <v>99</v>
      </c>
      <c r="C10" s="43">
        <v>521</v>
      </c>
      <c r="D10" s="42">
        <v>0.1</v>
      </c>
      <c r="E10" s="38">
        <f>C10*(1+D10)</f>
        <v>573.1</v>
      </c>
      <c r="F10" s="15" t="s">
        <v>8</v>
      </c>
      <c r="G10" s="26"/>
      <c r="H10" s="25"/>
      <c r="I10" s="25">
        <f>G10*N$3</f>
        <v>0</v>
      </c>
      <c r="J10" s="24">
        <f>E10*G10</f>
        <v>0</v>
      </c>
      <c r="K10" s="23">
        <f>H10*E10</f>
        <v>0</v>
      </c>
      <c r="L10" s="41">
        <f>I10*E10</f>
        <v>0</v>
      </c>
      <c r="M10" s="21">
        <f>H10+I10</f>
        <v>0</v>
      </c>
      <c r="N10" s="20">
        <f>M10*E10</f>
        <v>0</v>
      </c>
      <c r="O10"/>
      <c r="P10"/>
    </row>
    <row r="11" spans="1:16" ht="15.75" customHeight="1" thickBot="1" x14ac:dyDescent="0.35">
      <c r="A11" s="48"/>
      <c r="B11" s="47"/>
      <c r="C11" s="43"/>
      <c r="D11" s="42"/>
      <c r="E11" s="38"/>
      <c r="F11" s="15"/>
      <c r="G11" s="26"/>
      <c r="H11" s="25"/>
      <c r="I11" s="25"/>
      <c r="J11" s="24"/>
      <c r="K11" s="23"/>
      <c r="L11" s="41"/>
      <c r="M11" s="21"/>
      <c r="N11" s="20"/>
      <c r="O11"/>
      <c r="P11"/>
    </row>
    <row r="12" spans="1:16" ht="16.2" thickBot="1" x14ac:dyDescent="0.35">
      <c r="A12" s="115" t="s">
        <v>58</v>
      </c>
      <c r="B12" s="116"/>
      <c r="C12" s="27"/>
      <c r="D12" s="16"/>
      <c r="E12" s="38"/>
      <c r="F12" s="15"/>
      <c r="G12" s="26"/>
      <c r="H12" s="25"/>
      <c r="I12" s="25"/>
      <c r="J12" s="24"/>
      <c r="K12" s="23"/>
      <c r="L12" s="22"/>
      <c r="M12" s="21"/>
      <c r="N12" s="20"/>
      <c r="O12"/>
      <c r="P12"/>
    </row>
    <row r="13" spans="1:16" x14ac:dyDescent="0.3">
      <c r="A13" s="89" t="s">
        <v>304</v>
      </c>
      <c r="B13" s="90"/>
      <c r="C13" s="43"/>
      <c r="D13" s="42"/>
      <c r="E13" s="38"/>
      <c r="F13" s="15"/>
      <c r="G13" s="26"/>
      <c r="H13" s="25"/>
      <c r="I13" s="25"/>
      <c r="J13" s="24"/>
      <c r="K13" s="23"/>
      <c r="L13" s="41"/>
      <c r="M13" s="21"/>
      <c r="N13" s="20"/>
      <c r="O13"/>
      <c r="P13"/>
    </row>
    <row r="14" spans="1:16" ht="15.75" customHeight="1" x14ac:dyDescent="0.3">
      <c r="A14" s="45">
        <v>1</v>
      </c>
      <c r="B14" s="44" t="s">
        <v>97</v>
      </c>
      <c r="C14" s="43">
        <v>756</v>
      </c>
      <c r="D14" s="42">
        <v>0.1</v>
      </c>
      <c r="E14" s="38">
        <f>C14*(1+D14)</f>
        <v>831.6</v>
      </c>
      <c r="F14" s="15" t="s">
        <v>8</v>
      </c>
      <c r="G14" s="26"/>
      <c r="H14" s="25"/>
      <c r="I14" s="25">
        <f>G14*N$3</f>
        <v>0</v>
      </c>
      <c r="J14" s="24">
        <f>E14*G14</f>
        <v>0</v>
      </c>
      <c r="K14" s="23">
        <f>H14*E14</f>
        <v>0</v>
      </c>
      <c r="L14" s="41">
        <f>I14*E14</f>
        <v>0</v>
      </c>
      <c r="M14" s="21">
        <f>H14+I14</f>
        <v>0</v>
      </c>
      <c r="N14" s="20">
        <f>M14*E14</f>
        <v>0</v>
      </c>
      <c r="O14"/>
      <c r="P14"/>
    </row>
    <row r="15" spans="1:16" ht="15.75" customHeight="1" x14ac:dyDescent="0.3">
      <c r="A15" s="45">
        <v>2</v>
      </c>
      <c r="B15" s="44" t="s">
        <v>98</v>
      </c>
      <c r="C15" s="43">
        <v>1906</v>
      </c>
      <c r="D15" s="42">
        <v>0.1</v>
      </c>
      <c r="E15" s="38">
        <f>C15*(1+D15)</f>
        <v>2096.6000000000004</v>
      </c>
      <c r="F15" s="15" t="s">
        <v>8</v>
      </c>
      <c r="G15" s="26"/>
      <c r="H15" s="25"/>
      <c r="I15" s="25">
        <f>G15*N$3</f>
        <v>0</v>
      </c>
      <c r="J15" s="24">
        <f>E15*G15</f>
        <v>0</v>
      </c>
      <c r="K15" s="23">
        <f>H15*E15</f>
        <v>0</v>
      </c>
      <c r="L15" s="41">
        <f>I15*E15</f>
        <v>0</v>
      </c>
      <c r="M15" s="21">
        <f>H15+I15</f>
        <v>0</v>
      </c>
      <c r="N15" s="20">
        <f>M15*E15</f>
        <v>0</v>
      </c>
      <c r="O15"/>
      <c r="P15"/>
    </row>
    <row r="16" spans="1:16" x14ac:dyDescent="0.3">
      <c r="A16" s="89" t="s">
        <v>305</v>
      </c>
      <c r="B16" s="90"/>
      <c r="C16" s="43"/>
      <c r="D16" s="42"/>
      <c r="E16" s="38"/>
      <c r="F16" s="15"/>
      <c r="G16" s="26"/>
      <c r="H16" s="25"/>
      <c r="I16" s="25"/>
      <c r="J16" s="24"/>
      <c r="K16" s="23"/>
      <c r="L16" s="41"/>
      <c r="M16" s="21"/>
      <c r="N16" s="20"/>
      <c r="O16"/>
      <c r="P16"/>
    </row>
    <row r="17" spans="1:16" ht="15.75" customHeight="1" x14ac:dyDescent="0.3">
      <c r="A17" s="45">
        <v>3</v>
      </c>
      <c r="B17" s="44" t="s">
        <v>99</v>
      </c>
      <c r="C17" s="43">
        <v>521</v>
      </c>
      <c r="D17" s="42">
        <v>0.1</v>
      </c>
      <c r="E17" s="38">
        <f>C17*(1+D17)</f>
        <v>573.1</v>
      </c>
      <c r="F17" s="15" t="s">
        <v>8</v>
      </c>
      <c r="G17" s="26"/>
      <c r="H17" s="25"/>
      <c r="I17" s="25">
        <f>G17*N$3</f>
        <v>0</v>
      </c>
      <c r="J17" s="24">
        <f>E17*G17</f>
        <v>0</v>
      </c>
      <c r="K17" s="23">
        <f>H17*E17</f>
        <v>0</v>
      </c>
      <c r="L17" s="41">
        <f>I17*E17</f>
        <v>0</v>
      </c>
      <c r="M17" s="21">
        <f>H17+I17</f>
        <v>0</v>
      </c>
      <c r="N17" s="20">
        <f>M17*E17</f>
        <v>0</v>
      </c>
      <c r="O17"/>
      <c r="P17"/>
    </row>
    <row r="18" spans="1:16" ht="15.75" customHeight="1" thickBot="1" x14ac:dyDescent="0.35">
      <c r="A18" s="48"/>
      <c r="B18" s="47"/>
      <c r="C18" s="43"/>
      <c r="D18" s="42"/>
      <c r="E18" s="38"/>
      <c r="F18" s="15"/>
      <c r="G18" s="26"/>
      <c r="H18" s="25"/>
      <c r="I18" s="25"/>
      <c r="J18" s="24"/>
      <c r="K18" s="23"/>
      <c r="L18" s="41"/>
      <c r="M18" s="21"/>
      <c r="N18" s="20"/>
      <c r="O18"/>
      <c r="P18"/>
    </row>
    <row r="19" spans="1:16" ht="16.2" thickBot="1" x14ac:dyDescent="0.35">
      <c r="A19" s="117" t="s">
        <v>59</v>
      </c>
      <c r="B19" s="118"/>
      <c r="C19" s="46"/>
      <c r="D19" s="16"/>
      <c r="E19" s="38"/>
      <c r="F19" s="15"/>
      <c r="G19" s="26"/>
      <c r="H19" s="25"/>
      <c r="I19" s="25"/>
      <c r="J19" s="24"/>
      <c r="K19" s="23"/>
      <c r="L19" s="22"/>
      <c r="M19" s="21"/>
      <c r="N19" s="20"/>
      <c r="O19"/>
      <c r="P19"/>
    </row>
    <row r="20" spans="1:16" ht="16.2" thickBot="1" x14ac:dyDescent="0.35">
      <c r="A20" s="117" t="s">
        <v>7</v>
      </c>
      <c r="B20" s="118"/>
      <c r="C20" s="46"/>
      <c r="D20" s="16"/>
      <c r="E20" s="38"/>
      <c r="F20" s="15"/>
      <c r="G20" s="26"/>
      <c r="H20" s="25"/>
      <c r="I20" s="25"/>
      <c r="J20" s="24"/>
      <c r="K20" s="23"/>
      <c r="L20" s="22"/>
      <c r="M20" s="21"/>
      <c r="N20" s="20"/>
      <c r="O20"/>
      <c r="P20"/>
    </row>
    <row r="21" spans="1:16" ht="15.75" customHeight="1" x14ac:dyDescent="0.3">
      <c r="A21" s="45">
        <v>1</v>
      </c>
      <c r="B21" s="44" t="s">
        <v>100</v>
      </c>
      <c r="C21" s="43">
        <v>96</v>
      </c>
      <c r="D21" s="42">
        <v>0</v>
      </c>
      <c r="E21" s="38">
        <f>C21*(1+D21)</f>
        <v>96</v>
      </c>
      <c r="F21" s="15" t="s">
        <v>6</v>
      </c>
      <c r="G21" s="26"/>
      <c r="H21" s="25"/>
      <c r="I21" s="25">
        <f>G21*N$3</f>
        <v>0</v>
      </c>
      <c r="J21" s="24">
        <f>E21*G21</f>
        <v>0</v>
      </c>
      <c r="K21" s="23">
        <f>H21*E21</f>
        <v>0</v>
      </c>
      <c r="L21" s="41">
        <f>I21*E21</f>
        <v>0</v>
      </c>
      <c r="M21" s="21">
        <f>H21+I21</f>
        <v>0</v>
      </c>
      <c r="N21" s="20">
        <f>M21*E21</f>
        <v>0</v>
      </c>
      <c r="O21"/>
      <c r="P21"/>
    </row>
    <row r="22" spans="1:16" ht="15.75" customHeight="1" x14ac:dyDescent="0.3">
      <c r="A22" s="45">
        <v>2</v>
      </c>
      <c r="B22" s="44" t="s">
        <v>101</v>
      </c>
      <c r="C22" s="43">
        <v>162</v>
      </c>
      <c r="D22" s="42">
        <v>0</v>
      </c>
      <c r="E22" s="38">
        <f>C22*(1+D22)</f>
        <v>162</v>
      </c>
      <c r="F22" s="15" t="s">
        <v>6</v>
      </c>
      <c r="G22" s="26"/>
      <c r="H22" s="25"/>
      <c r="I22" s="25">
        <f>G22*N$3</f>
        <v>0</v>
      </c>
      <c r="J22" s="24">
        <f>E22*G22</f>
        <v>0</v>
      </c>
      <c r="K22" s="23">
        <f>H22*E22</f>
        <v>0</v>
      </c>
      <c r="L22" s="41">
        <f>I22*E22</f>
        <v>0</v>
      </c>
      <c r="M22" s="21">
        <f>H22+I22</f>
        <v>0</v>
      </c>
      <c r="N22" s="20">
        <f>M22*E22</f>
        <v>0</v>
      </c>
      <c r="O22"/>
      <c r="P22"/>
    </row>
    <row r="23" spans="1:16" ht="15.75" customHeight="1" x14ac:dyDescent="0.3">
      <c r="A23" s="45">
        <v>3</v>
      </c>
      <c r="B23" s="44" t="s">
        <v>102</v>
      </c>
      <c r="C23" s="43">
        <v>54</v>
      </c>
      <c r="D23" s="42">
        <v>0</v>
      </c>
      <c r="E23" s="38">
        <f>C23*(1+D23)</f>
        <v>54</v>
      </c>
      <c r="F23" s="15" t="s">
        <v>6</v>
      </c>
      <c r="G23" s="26"/>
      <c r="H23" s="25"/>
      <c r="I23" s="25">
        <f>G23*N$3</f>
        <v>0</v>
      </c>
      <c r="J23" s="24">
        <f>E23*G23</f>
        <v>0</v>
      </c>
      <c r="K23" s="23">
        <f>H23*E23</f>
        <v>0</v>
      </c>
      <c r="L23" s="41">
        <f>I23*E23</f>
        <v>0</v>
      </c>
      <c r="M23" s="21">
        <f>H23+I23</f>
        <v>0</v>
      </c>
      <c r="N23" s="20">
        <f>M23*E23</f>
        <v>0</v>
      </c>
      <c r="O23"/>
      <c r="P23"/>
    </row>
    <row r="24" spans="1:16" ht="15.75" customHeight="1" thickBot="1" x14ac:dyDescent="0.35">
      <c r="A24" s="48"/>
      <c r="B24" s="47"/>
      <c r="C24" s="43"/>
      <c r="D24" s="42"/>
      <c r="E24" s="38"/>
      <c r="F24" s="15"/>
      <c r="G24" s="26"/>
      <c r="H24" s="25"/>
      <c r="I24" s="25"/>
      <c r="J24" s="24"/>
      <c r="K24" s="23"/>
      <c r="L24" s="41"/>
      <c r="M24" s="21"/>
      <c r="N24" s="20"/>
      <c r="O24"/>
      <c r="P24"/>
    </row>
    <row r="25" spans="1:16" ht="16.2" thickBot="1" x14ac:dyDescent="0.35">
      <c r="A25" s="117" t="s">
        <v>25</v>
      </c>
      <c r="B25" s="118"/>
      <c r="C25" s="46"/>
      <c r="D25" s="16"/>
      <c r="E25" s="38"/>
      <c r="F25" s="15"/>
      <c r="G25" s="26"/>
      <c r="H25" s="25"/>
      <c r="I25" s="25"/>
      <c r="J25" s="24"/>
      <c r="K25" s="23"/>
      <c r="L25" s="22"/>
      <c r="M25" s="21"/>
      <c r="N25" s="20"/>
      <c r="O25"/>
      <c r="P25"/>
    </row>
    <row r="26" spans="1:16" ht="15.75" customHeight="1" x14ac:dyDescent="0.3">
      <c r="A26" s="45">
        <v>1</v>
      </c>
      <c r="B26" s="44" t="s">
        <v>103</v>
      </c>
      <c r="C26" s="43">
        <v>58</v>
      </c>
      <c r="D26" s="42">
        <v>0</v>
      </c>
      <c r="E26" s="38">
        <f t="shared" ref="E26:E30" si="0">C26*(1+D26)</f>
        <v>58</v>
      </c>
      <c r="F26" s="15" t="s">
        <v>6</v>
      </c>
      <c r="G26" s="26"/>
      <c r="H26" s="25"/>
      <c r="I26" s="25">
        <f t="shared" ref="I26:I30" si="1">G26*N$3</f>
        <v>0</v>
      </c>
      <c r="J26" s="24">
        <f t="shared" ref="J26:J30" si="2">E26*G26</f>
        <v>0</v>
      </c>
      <c r="K26" s="23">
        <f t="shared" ref="K26:K30" si="3">H26*E26</f>
        <v>0</v>
      </c>
      <c r="L26" s="41">
        <f t="shared" ref="L26:L30" si="4">I26*E26</f>
        <v>0</v>
      </c>
      <c r="M26" s="21">
        <f t="shared" ref="M26:M30" si="5">H26+I26</f>
        <v>0</v>
      </c>
      <c r="N26" s="20">
        <f t="shared" ref="N26:N30" si="6">M26*E26</f>
        <v>0</v>
      </c>
      <c r="O26"/>
      <c r="P26"/>
    </row>
    <row r="27" spans="1:16" ht="15.75" customHeight="1" x14ac:dyDescent="0.3">
      <c r="A27" s="45">
        <v>2</v>
      </c>
      <c r="B27" s="44" t="s">
        <v>104</v>
      </c>
      <c r="C27" s="43">
        <v>12</v>
      </c>
      <c r="D27" s="42">
        <v>0</v>
      </c>
      <c r="E27" s="38">
        <f t="shared" si="0"/>
        <v>12</v>
      </c>
      <c r="F27" s="15" t="s">
        <v>6</v>
      </c>
      <c r="G27" s="26"/>
      <c r="H27" s="25"/>
      <c r="I27" s="25">
        <f t="shared" si="1"/>
        <v>0</v>
      </c>
      <c r="J27" s="24">
        <f t="shared" si="2"/>
        <v>0</v>
      </c>
      <c r="K27" s="23">
        <f t="shared" si="3"/>
        <v>0</v>
      </c>
      <c r="L27" s="41">
        <f t="shared" si="4"/>
        <v>0</v>
      </c>
      <c r="M27" s="21">
        <f t="shared" si="5"/>
        <v>0</v>
      </c>
      <c r="N27" s="20">
        <f t="shared" si="6"/>
        <v>0</v>
      </c>
      <c r="O27"/>
      <c r="P27"/>
    </row>
    <row r="28" spans="1:16" ht="15.75" customHeight="1" x14ac:dyDescent="0.3">
      <c r="A28" s="45">
        <v>3</v>
      </c>
      <c r="B28" s="44" t="s">
        <v>105</v>
      </c>
      <c r="C28" s="43">
        <v>32</v>
      </c>
      <c r="D28" s="42">
        <v>0</v>
      </c>
      <c r="E28" s="38">
        <f t="shared" si="0"/>
        <v>32</v>
      </c>
      <c r="F28" s="15" t="s">
        <v>6</v>
      </c>
      <c r="G28" s="26"/>
      <c r="H28" s="25"/>
      <c r="I28" s="25">
        <f t="shared" si="1"/>
        <v>0</v>
      </c>
      <c r="J28" s="24">
        <f t="shared" si="2"/>
        <v>0</v>
      </c>
      <c r="K28" s="23">
        <f t="shared" si="3"/>
        <v>0</v>
      </c>
      <c r="L28" s="41">
        <f t="shared" si="4"/>
        <v>0</v>
      </c>
      <c r="M28" s="21">
        <f t="shared" si="5"/>
        <v>0</v>
      </c>
      <c r="N28" s="20">
        <f t="shared" si="6"/>
        <v>0</v>
      </c>
      <c r="O28"/>
      <c r="P28"/>
    </row>
    <row r="29" spans="1:16" ht="15.75" customHeight="1" x14ac:dyDescent="0.3">
      <c r="A29" s="45">
        <v>4</v>
      </c>
      <c r="B29" s="44" t="s">
        <v>106</v>
      </c>
      <c r="C29" s="43">
        <v>2</v>
      </c>
      <c r="D29" s="42">
        <v>0</v>
      </c>
      <c r="E29" s="38">
        <f t="shared" si="0"/>
        <v>2</v>
      </c>
      <c r="F29" s="15" t="s">
        <v>6</v>
      </c>
      <c r="G29" s="26"/>
      <c r="H29" s="25"/>
      <c r="I29" s="25">
        <f t="shared" si="1"/>
        <v>0</v>
      </c>
      <c r="J29" s="24">
        <f t="shared" si="2"/>
        <v>0</v>
      </c>
      <c r="K29" s="23">
        <f t="shared" si="3"/>
        <v>0</v>
      </c>
      <c r="L29" s="41">
        <f t="shared" si="4"/>
        <v>0</v>
      </c>
      <c r="M29" s="21">
        <f t="shared" si="5"/>
        <v>0</v>
      </c>
      <c r="N29" s="20">
        <f t="shared" si="6"/>
        <v>0</v>
      </c>
      <c r="O29"/>
      <c r="P29"/>
    </row>
    <row r="30" spans="1:16" ht="15.75" customHeight="1" x14ac:dyDescent="0.3">
      <c r="A30" s="45">
        <v>5</v>
      </c>
      <c r="B30" s="44" t="s">
        <v>107</v>
      </c>
      <c r="C30" s="43">
        <v>24</v>
      </c>
      <c r="D30" s="42">
        <v>0</v>
      </c>
      <c r="E30" s="38">
        <f t="shared" si="0"/>
        <v>24</v>
      </c>
      <c r="F30" s="15" t="s">
        <v>6</v>
      </c>
      <c r="G30" s="26"/>
      <c r="H30" s="25"/>
      <c r="I30" s="25">
        <f t="shared" si="1"/>
        <v>0</v>
      </c>
      <c r="J30" s="24">
        <f t="shared" si="2"/>
        <v>0</v>
      </c>
      <c r="K30" s="23">
        <f t="shared" si="3"/>
        <v>0</v>
      </c>
      <c r="L30" s="41">
        <f t="shared" si="4"/>
        <v>0</v>
      </c>
      <c r="M30" s="21">
        <f t="shared" si="5"/>
        <v>0</v>
      </c>
      <c r="N30" s="20">
        <f t="shared" si="6"/>
        <v>0</v>
      </c>
      <c r="O30"/>
      <c r="P30"/>
    </row>
    <row r="31" spans="1:16" ht="15.75" customHeight="1" thickBot="1" x14ac:dyDescent="0.35">
      <c r="A31" s="48"/>
      <c r="B31" s="47"/>
      <c r="C31" s="43"/>
      <c r="D31" s="42"/>
      <c r="E31" s="38"/>
      <c r="F31" s="15"/>
      <c r="G31" s="26"/>
      <c r="H31" s="25"/>
      <c r="I31" s="25"/>
      <c r="J31" s="24"/>
      <c r="K31" s="23"/>
      <c r="L31" s="41"/>
      <c r="M31" s="21"/>
      <c r="N31" s="20"/>
      <c r="O31"/>
      <c r="P31"/>
    </row>
    <row r="32" spans="1:16" ht="16.2" thickBot="1" x14ac:dyDescent="0.35">
      <c r="A32" s="117" t="s">
        <v>26</v>
      </c>
      <c r="B32" s="118"/>
      <c r="C32" s="46"/>
      <c r="D32" s="16"/>
      <c r="E32" s="38"/>
      <c r="F32" s="15"/>
      <c r="G32" s="26"/>
      <c r="H32" s="25"/>
      <c r="I32" s="25"/>
      <c r="J32" s="24"/>
      <c r="K32" s="23"/>
      <c r="L32" s="22"/>
      <c r="M32" s="21"/>
      <c r="N32" s="20"/>
      <c r="O32"/>
      <c r="P32"/>
    </row>
    <row r="33" spans="1:17" ht="15.75" customHeight="1" x14ac:dyDescent="0.3">
      <c r="A33" s="45">
        <v>1</v>
      </c>
      <c r="B33" s="44" t="s">
        <v>108</v>
      </c>
      <c r="C33" s="43">
        <v>4</v>
      </c>
      <c r="D33" s="42">
        <v>0</v>
      </c>
      <c r="E33" s="38">
        <f>C33*(1+D33)</f>
        <v>4</v>
      </c>
      <c r="F33" s="15" t="s">
        <v>6</v>
      </c>
      <c r="G33" s="26"/>
      <c r="H33" s="25"/>
      <c r="I33" s="25">
        <f>G33*N$3</f>
        <v>0</v>
      </c>
      <c r="J33" s="24">
        <f>E33*G33</f>
        <v>0</v>
      </c>
      <c r="K33" s="23">
        <f>H33*E33</f>
        <v>0</v>
      </c>
      <c r="L33" s="41">
        <f>I33*E33</f>
        <v>0</v>
      </c>
      <c r="M33" s="21">
        <f>H33+I33</f>
        <v>0</v>
      </c>
      <c r="N33" s="20">
        <f>M33*E33</f>
        <v>0</v>
      </c>
      <c r="O33"/>
      <c r="P33"/>
    </row>
    <row r="34" spans="1:17" ht="15.75" customHeight="1" x14ac:dyDescent="0.3">
      <c r="A34" s="45">
        <v>2</v>
      </c>
      <c r="B34" s="44" t="s">
        <v>109</v>
      </c>
      <c r="C34" s="43">
        <v>32</v>
      </c>
      <c r="D34" s="42">
        <v>0</v>
      </c>
      <c r="E34" s="38">
        <f>C34*(1+D34)</f>
        <v>32</v>
      </c>
      <c r="F34" s="15" t="s">
        <v>6</v>
      </c>
      <c r="G34" s="26"/>
      <c r="H34" s="25"/>
      <c r="I34" s="25">
        <f>G34*N$3</f>
        <v>0</v>
      </c>
      <c r="J34" s="24">
        <f>E34*G34</f>
        <v>0</v>
      </c>
      <c r="K34" s="23">
        <f>H34*E34</f>
        <v>0</v>
      </c>
      <c r="L34" s="41">
        <f>I34*E34</f>
        <v>0</v>
      </c>
      <c r="M34" s="21">
        <f>H34+I34</f>
        <v>0</v>
      </c>
      <c r="N34" s="20">
        <f>M34*E34</f>
        <v>0</v>
      </c>
      <c r="O34"/>
      <c r="P34"/>
    </row>
    <row r="35" spans="1:17" ht="15.75" customHeight="1" x14ac:dyDescent="0.3">
      <c r="A35" s="45">
        <v>3</v>
      </c>
      <c r="B35" s="44" t="s">
        <v>110</v>
      </c>
      <c r="C35" s="43">
        <v>12</v>
      </c>
      <c r="D35" s="42">
        <v>0</v>
      </c>
      <c r="E35" s="38">
        <f>C35*(1+D35)</f>
        <v>12</v>
      </c>
      <c r="F35" s="15" t="s">
        <v>6</v>
      </c>
      <c r="G35" s="26"/>
      <c r="H35" s="25"/>
      <c r="I35" s="25">
        <f>G35*N$3</f>
        <v>0</v>
      </c>
      <c r="J35" s="24">
        <f>E35*G35</f>
        <v>0</v>
      </c>
      <c r="K35" s="23">
        <f>H35*E35</f>
        <v>0</v>
      </c>
      <c r="L35" s="41">
        <f>I35*E35</f>
        <v>0</v>
      </c>
      <c r="M35" s="21">
        <f>H35+I35</f>
        <v>0</v>
      </c>
      <c r="N35" s="20">
        <f>M35*E35</f>
        <v>0</v>
      </c>
      <c r="O35"/>
      <c r="P35"/>
    </row>
    <row r="36" spans="1:17" ht="15.75" customHeight="1" thickBot="1" x14ac:dyDescent="0.35">
      <c r="A36" s="48"/>
      <c r="B36" s="47"/>
      <c r="C36" s="43"/>
      <c r="D36" s="42"/>
      <c r="E36" s="38"/>
      <c r="F36" s="15"/>
      <c r="G36" s="26"/>
      <c r="H36" s="25"/>
      <c r="I36" s="25"/>
      <c r="J36" s="24"/>
      <c r="K36" s="23"/>
      <c r="L36" s="41"/>
      <c r="M36" s="21"/>
      <c r="N36" s="20"/>
      <c r="O36"/>
      <c r="P36"/>
    </row>
    <row r="37" spans="1:17" ht="16.2" thickBot="1" x14ac:dyDescent="0.35">
      <c r="A37" s="115" t="s">
        <v>337</v>
      </c>
      <c r="B37" s="116"/>
      <c r="C37" s="27"/>
      <c r="D37" s="16"/>
      <c r="E37" s="38"/>
      <c r="F37" s="15"/>
      <c r="G37" s="26"/>
      <c r="H37" s="25"/>
      <c r="I37" s="25"/>
      <c r="J37" s="24"/>
      <c r="K37" s="23"/>
      <c r="L37" s="22"/>
      <c r="M37" s="21"/>
      <c r="N37" s="20"/>
      <c r="O37"/>
      <c r="P37"/>
    </row>
    <row r="38" spans="1:17" s="65" customFormat="1" x14ac:dyDescent="0.3">
      <c r="A38" s="85" t="s">
        <v>299</v>
      </c>
      <c r="B38" s="86"/>
      <c r="C38" s="43"/>
      <c r="D38" s="63"/>
      <c r="E38" s="12"/>
      <c r="F38" s="27"/>
      <c r="G38" s="26"/>
      <c r="H38" s="25"/>
      <c r="I38" s="25"/>
      <c r="J38" s="24"/>
      <c r="K38" s="23"/>
      <c r="L38" s="41"/>
      <c r="M38" s="21"/>
      <c r="N38" s="20"/>
      <c r="O38"/>
      <c r="P38"/>
      <c r="Q38" s="1"/>
    </row>
    <row r="39" spans="1:17" ht="15.75" customHeight="1" x14ac:dyDescent="0.3">
      <c r="A39" s="45">
        <v>1</v>
      </c>
      <c r="B39" s="44" t="s">
        <v>98</v>
      </c>
      <c r="C39" s="43">
        <v>69.95</v>
      </c>
      <c r="D39" s="42">
        <v>0.1</v>
      </c>
      <c r="E39" s="38">
        <f t="shared" ref="E39:E47" si="7">C39*(1+D39)</f>
        <v>76.945000000000007</v>
      </c>
      <c r="F39" s="15" t="s">
        <v>8</v>
      </c>
      <c r="G39" s="26"/>
      <c r="H39" s="25"/>
      <c r="I39" s="25">
        <f t="shared" ref="I39:I47" si="8">G39*N$3</f>
        <v>0</v>
      </c>
      <c r="J39" s="24">
        <f t="shared" ref="J39:J47" si="9">E39*G39</f>
        <v>0</v>
      </c>
      <c r="K39" s="23">
        <f t="shared" ref="K39:K47" si="10">H39*E39</f>
        <v>0</v>
      </c>
      <c r="L39" s="41">
        <f t="shared" ref="L39:L47" si="11">I39*E39</f>
        <v>0</v>
      </c>
      <c r="M39" s="21">
        <f t="shared" ref="M39:M47" si="12">H39+I39</f>
        <v>0</v>
      </c>
      <c r="N39" s="20">
        <f t="shared" ref="N39:N47" si="13">M39*E39</f>
        <v>0</v>
      </c>
      <c r="O39"/>
      <c r="P39"/>
    </row>
    <row r="40" spans="1:17" ht="15.75" customHeight="1" x14ac:dyDescent="0.3">
      <c r="A40" s="45">
        <v>2</v>
      </c>
      <c r="B40" s="44" t="s">
        <v>99</v>
      </c>
      <c r="C40" s="43">
        <v>68.430000000000007</v>
      </c>
      <c r="D40" s="42">
        <v>0.1</v>
      </c>
      <c r="E40" s="38">
        <f t="shared" si="7"/>
        <v>75.27300000000001</v>
      </c>
      <c r="F40" s="15" t="s">
        <v>8</v>
      </c>
      <c r="G40" s="26"/>
      <c r="H40" s="25"/>
      <c r="I40" s="25">
        <f t="shared" si="8"/>
        <v>0</v>
      </c>
      <c r="J40" s="24">
        <f t="shared" si="9"/>
        <v>0</v>
      </c>
      <c r="K40" s="23">
        <f t="shared" si="10"/>
        <v>0</v>
      </c>
      <c r="L40" s="41">
        <f t="shared" si="11"/>
        <v>0</v>
      </c>
      <c r="M40" s="21">
        <f t="shared" si="12"/>
        <v>0</v>
      </c>
      <c r="N40" s="20">
        <f t="shared" si="13"/>
        <v>0</v>
      </c>
      <c r="O40"/>
      <c r="P40"/>
    </row>
    <row r="41" spans="1:17" ht="15.75" customHeight="1" x14ac:dyDescent="0.3">
      <c r="A41" s="45">
        <v>3</v>
      </c>
      <c r="B41" s="44" t="s">
        <v>112</v>
      </c>
      <c r="C41" s="43">
        <v>12.82</v>
      </c>
      <c r="D41" s="42">
        <v>0.1</v>
      </c>
      <c r="E41" s="38">
        <f t="shared" si="7"/>
        <v>14.102000000000002</v>
      </c>
      <c r="F41" s="15" t="s">
        <v>8</v>
      </c>
      <c r="G41" s="26"/>
      <c r="H41" s="25"/>
      <c r="I41" s="25">
        <f t="shared" si="8"/>
        <v>0</v>
      </c>
      <c r="J41" s="24">
        <f t="shared" si="9"/>
        <v>0</v>
      </c>
      <c r="K41" s="23">
        <f t="shared" si="10"/>
        <v>0</v>
      </c>
      <c r="L41" s="41">
        <f t="shared" si="11"/>
        <v>0</v>
      </c>
      <c r="M41" s="21">
        <f t="shared" si="12"/>
        <v>0</v>
      </c>
      <c r="N41" s="20">
        <f t="shared" si="13"/>
        <v>0</v>
      </c>
      <c r="O41"/>
      <c r="P41"/>
    </row>
    <row r="42" spans="1:17" ht="15.75" customHeight="1" x14ac:dyDescent="0.3">
      <c r="A42" s="45">
        <v>4</v>
      </c>
      <c r="B42" s="44" t="s">
        <v>113</v>
      </c>
      <c r="C42" s="43">
        <v>26.04</v>
      </c>
      <c r="D42" s="42">
        <v>0.1</v>
      </c>
      <c r="E42" s="38">
        <f t="shared" si="7"/>
        <v>28.644000000000002</v>
      </c>
      <c r="F42" s="15" t="s">
        <v>8</v>
      </c>
      <c r="G42" s="26"/>
      <c r="H42" s="25"/>
      <c r="I42" s="25">
        <f t="shared" si="8"/>
        <v>0</v>
      </c>
      <c r="J42" s="24">
        <f t="shared" si="9"/>
        <v>0</v>
      </c>
      <c r="K42" s="23">
        <f t="shared" si="10"/>
        <v>0</v>
      </c>
      <c r="L42" s="41">
        <f t="shared" si="11"/>
        <v>0</v>
      </c>
      <c r="M42" s="21">
        <f t="shared" si="12"/>
        <v>0</v>
      </c>
      <c r="N42" s="20">
        <f t="shared" si="13"/>
        <v>0</v>
      </c>
      <c r="O42"/>
      <c r="P42"/>
    </row>
    <row r="43" spans="1:17" ht="15.75" customHeight="1" x14ac:dyDescent="0.3">
      <c r="A43" s="45">
        <v>5</v>
      </c>
      <c r="B43" s="44" t="s">
        <v>114</v>
      </c>
      <c r="C43" s="43">
        <v>174</v>
      </c>
      <c r="D43" s="42">
        <v>0.1</v>
      </c>
      <c r="E43" s="38">
        <f t="shared" si="7"/>
        <v>191.4</v>
      </c>
      <c r="F43" s="15" t="s">
        <v>8</v>
      </c>
      <c r="G43" s="26"/>
      <c r="H43" s="25"/>
      <c r="I43" s="25">
        <f t="shared" si="8"/>
        <v>0</v>
      </c>
      <c r="J43" s="24">
        <f t="shared" si="9"/>
        <v>0</v>
      </c>
      <c r="K43" s="23">
        <f t="shared" si="10"/>
        <v>0</v>
      </c>
      <c r="L43" s="41">
        <f t="shared" si="11"/>
        <v>0</v>
      </c>
      <c r="M43" s="21">
        <f t="shared" si="12"/>
        <v>0</v>
      </c>
      <c r="N43" s="20">
        <f t="shared" si="13"/>
        <v>0</v>
      </c>
      <c r="O43"/>
      <c r="P43"/>
    </row>
    <row r="44" spans="1:17" s="65" customFormat="1" x14ac:dyDescent="0.3">
      <c r="A44" s="85" t="s">
        <v>300</v>
      </c>
      <c r="B44" s="86"/>
      <c r="C44" s="43"/>
      <c r="D44" s="63"/>
      <c r="E44" s="12"/>
      <c r="F44" s="27"/>
      <c r="G44" s="26"/>
      <c r="H44" s="25"/>
      <c r="I44" s="25"/>
      <c r="J44" s="24"/>
      <c r="K44" s="23"/>
      <c r="L44" s="41"/>
      <c r="M44" s="21"/>
      <c r="N44" s="20"/>
      <c r="O44"/>
      <c r="P44"/>
      <c r="Q44" s="1"/>
    </row>
    <row r="45" spans="1:17" ht="15.75" customHeight="1" x14ac:dyDescent="0.3">
      <c r="A45" s="45">
        <v>6</v>
      </c>
      <c r="B45" s="44" t="s">
        <v>115</v>
      </c>
      <c r="C45" s="43">
        <v>151.30000000000001</v>
      </c>
      <c r="D45" s="42">
        <v>0.1</v>
      </c>
      <c r="E45" s="38">
        <f t="shared" si="7"/>
        <v>166.43000000000004</v>
      </c>
      <c r="F45" s="15" t="s">
        <v>8</v>
      </c>
      <c r="G45" s="26"/>
      <c r="H45" s="25"/>
      <c r="I45" s="25">
        <f t="shared" si="8"/>
        <v>0</v>
      </c>
      <c r="J45" s="24">
        <f t="shared" si="9"/>
        <v>0</v>
      </c>
      <c r="K45" s="23">
        <f t="shared" si="10"/>
        <v>0</v>
      </c>
      <c r="L45" s="41">
        <f t="shared" si="11"/>
        <v>0</v>
      </c>
      <c r="M45" s="21">
        <f t="shared" si="12"/>
        <v>0</v>
      </c>
      <c r="N45" s="20">
        <f t="shared" si="13"/>
        <v>0</v>
      </c>
      <c r="O45"/>
      <c r="P45"/>
    </row>
    <row r="46" spans="1:17" ht="15.75" customHeight="1" x14ac:dyDescent="0.3">
      <c r="A46" s="45">
        <v>7</v>
      </c>
      <c r="B46" s="44" t="s">
        <v>116</v>
      </c>
      <c r="C46" s="43">
        <v>141.41999999999999</v>
      </c>
      <c r="D46" s="42">
        <v>0.1</v>
      </c>
      <c r="E46" s="38">
        <f t="shared" si="7"/>
        <v>155.56200000000001</v>
      </c>
      <c r="F46" s="15" t="s">
        <v>8</v>
      </c>
      <c r="G46" s="26"/>
      <c r="H46" s="25"/>
      <c r="I46" s="25">
        <f t="shared" si="8"/>
        <v>0</v>
      </c>
      <c r="J46" s="24">
        <f t="shared" si="9"/>
        <v>0</v>
      </c>
      <c r="K46" s="23">
        <f t="shared" si="10"/>
        <v>0</v>
      </c>
      <c r="L46" s="41">
        <f t="shared" si="11"/>
        <v>0</v>
      </c>
      <c r="M46" s="21">
        <f t="shared" si="12"/>
        <v>0</v>
      </c>
      <c r="N46" s="20">
        <f t="shared" si="13"/>
        <v>0</v>
      </c>
      <c r="O46"/>
      <c r="P46"/>
    </row>
    <row r="47" spans="1:17" ht="15.75" customHeight="1" x14ac:dyDescent="0.3">
      <c r="A47" s="45">
        <v>8</v>
      </c>
      <c r="B47" s="44" t="s">
        <v>117</v>
      </c>
      <c r="C47" s="43">
        <v>41.23</v>
      </c>
      <c r="D47" s="42">
        <v>0.1</v>
      </c>
      <c r="E47" s="38">
        <f t="shared" si="7"/>
        <v>45.353000000000002</v>
      </c>
      <c r="F47" s="15" t="s">
        <v>8</v>
      </c>
      <c r="G47" s="26"/>
      <c r="H47" s="25"/>
      <c r="I47" s="25">
        <f t="shared" si="8"/>
        <v>0</v>
      </c>
      <c r="J47" s="24">
        <f t="shared" si="9"/>
        <v>0</v>
      </c>
      <c r="K47" s="23">
        <f t="shared" si="10"/>
        <v>0</v>
      </c>
      <c r="L47" s="41">
        <f t="shared" si="11"/>
        <v>0</v>
      </c>
      <c r="M47" s="21">
        <f t="shared" si="12"/>
        <v>0</v>
      </c>
      <c r="N47" s="20">
        <f t="shared" si="13"/>
        <v>0</v>
      </c>
      <c r="O47"/>
      <c r="P47"/>
    </row>
    <row r="48" spans="1:17" ht="15.75" customHeight="1" thickBot="1" x14ac:dyDescent="0.35">
      <c r="A48" s="48"/>
      <c r="B48" s="47"/>
      <c r="C48" s="43"/>
      <c r="D48" s="42"/>
      <c r="E48" s="38"/>
      <c r="F48" s="15"/>
      <c r="G48" s="26"/>
      <c r="H48" s="25"/>
      <c r="I48" s="25"/>
      <c r="J48" s="24"/>
      <c r="K48" s="23"/>
      <c r="L48" s="41"/>
      <c r="M48" s="21"/>
      <c r="N48" s="20"/>
      <c r="O48"/>
      <c r="P48"/>
    </row>
    <row r="49" spans="1:16" ht="16.2" thickBot="1" x14ac:dyDescent="0.35">
      <c r="A49" s="115" t="s">
        <v>58</v>
      </c>
      <c r="B49" s="116"/>
      <c r="C49" s="27"/>
      <c r="D49" s="16"/>
      <c r="E49" s="38"/>
      <c r="F49" s="15"/>
      <c r="G49" s="26"/>
      <c r="H49" s="25"/>
      <c r="I49" s="25"/>
      <c r="J49" s="24"/>
      <c r="K49" s="23"/>
      <c r="L49" s="22"/>
      <c r="M49" s="21"/>
      <c r="N49" s="20"/>
      <c r="O49"/>
      <c r="P49"/>
    </row>
    <row r="50" spans="1:16" x14ac:dyDescent="0.3">
      <c r="A50" s="89" t="s">
        <v>304</v>
      </c>
      <c r="B50" s="90"/>
      <c r="C50" s="43"/>
      <c r="D50" s="42"/>
      <c r="E50" s="38"/>
      <c r="F50" s="15"/>
      <c r="G50" s="26"/>
      <c r="H50" s="25"/>
      <c r="I50" s="25"/>
      <c r="J50" s="24"/>
      <c r="K50" s="23"/>
      <c r="L50" s="41"/>
      <c r="M50" s="21"/>
      <c r="N50" s="20"/>
      <c r="O50"/>
      <c r="P50"/>
    </row>
    <row r="51" spans="1:16" ht="15.75" customHeight="1" x14ac:dyDescent="0.3">
      <c r="A51" s="45">
        <v>1</v>
      </c>
      <c r="B51" s="44" t="s">
        <v>98</v>
      </c>
      <c r="C51" s="43">
        <v>69.95</v>
      </c>
      <c r="D51" s="42">
        <v>0.1</v>
      </c>
      <c r="E51" s="38">
        <f t="shared" ref="E51:E60" si="14">C51*(1+D51)</f>
        <v>76.945000000000007</v>
      </c>
      <c r="F51" s="15" t="s">
        <v>8</v>
      </c>
      <c r="G51" s="26"/>
      <c r="H51" s="25"/>
      <c r="I51" s="25">
        <f t="shared" ref="I51:I60" si="15">G51*N$3</f>
        <v>0</v>
      </c>
      <c r="J51" s="24">
        <f t="shared" ref="J51:J60" si="16">E51*G51</f>
        <v>0</v>
      </c>
      <c r="K51" s="23">
        <f t="shared" ref="K51:K60" si="17">H51*E51</f>
        <v>0</v>
      </c>
      <c r="L51" s="41">
        <f t="shared" ref="L51:L60" si="18">I51*E51</f>
        <v>0</v>
      </c>
      <c r="M51" s="21">
        <f t="shared" ref="M51:M60" si="19">H51+I51</f>
        <v>0</v>
      </c>
      <c r="N51" s="20">
        <f t="shared" ref="N51:N60" si="20">M51*E51</f>
        <v>0</v>
      </c>
      <c r="O51"/>
      <c r="P51"/>
    </row>
    <row r="52" spans="1:16" x14ac:dyDescent="0.3">
      <c r="A52" s="89" t="s">
        <v>305</v>
      </c>
      <c r="B52" s="90"/>
      <c r="C52" s="43"/>
      <c r="D52" s="42"/>
      <c r="E52" s="38"/>
      <c r="F52" s="15"/>
      <c r="G52" s="26"/>
      <c r="H52" s="25"/>
      <c r="I52" s="25"/>
      <c r="J52" s="24"/>
      <c r="K52" s="23"/>
      <c r="L52" s="41"/>
      <c r="M52" s="21"/>
      <c r="N52" s="20"/>
      <c r="O52"/>
      <c r="P52"/>
    </row>
    <row r="53" spans="1:16" ht="15.75" customHeight="1" x14ac:dyDescent="0.3">
      <c r="A53" s="45">
        <v>2</v>
      </c>
      <c r="B53" s="44" t="s">
        <v>99</v>
      </c>
      <c r="C53" s="43">
        <v>68.430000000000007</v>
      </c>
      <c r="D53" s="42">
        <v>0.1</v>
      </c>
      <c r="E53" s="38">
        <f t="shared" si="14"/>
        <v>75.27300000000001</v>
      </c>
      <c r="F53" s="15" t="s">
        <v>8</v>
      </c>
      <c r="G53" s="26"/>
      <c r="H53" s="25"/>
      <c r="I53" s="25">
        <f t="shared" si="15"/>
        <v>0</v>
      </c>
      <c r="J53" s="24">
        <f t="shared" si="16"/>
        <v>0</v>
      </c>
      <c r="K53" s="23">
        <f t="shared" si="17"/>
        <v>0</v>
      </c>
      <c r="L53" s="41">
        <f t="shared" si="18"/>
        <v>0</v>
      </c>
      <c r="M53" s="21">
        <f t="shared" si="19"/>
        <v>0</v>
      </c>
      <c r="N53" s="20">
        <f t="shared" si="20"/>
        <v>0</v>
      </c>
      <c r="O53"/>
      <c r="P53"/>
    </row>
    <row r="54" spans="1:16" ht="15.75" customHeight="1" x14ac:dyDescent="0.3">
      <c r="A54" s="45">
        <v>3</v>
      </c>
      <c r="B54" s="44" t="s">
        <v>112</v>
      </c>
      <c r="C54" s="43">
        <v>12.82</v>
      </c>
      <c r="D54" s="42">
        <v>0.1</v>
      </c>
      <c r="E54" s="38">
        <f t="shared" si="14"/>
        <v>14.102000000000002</v>
      </c>
      <c r="F54" s="15" t="s">
        <v>8</v>
      </c>
      <c r="G54" s="26"/>
      <c r="H54" s="25"/>
      <c r="I54" s="25">
        <f t="shared" si="15"/>
        <v>0</v>
      </c>
      <c r="J54" s="24">
        <f t="shared" si="16"/>
        <v>0</v>
      </c>
      <c r="K54" s="23">
        <f t="shared" si="17"/>
        <v>0</v>
      </c>
      <c r="L54" s="41">
        <f t="shared" si="18"/>
        <v>0</v>
      </c>
      <c r="M54" s="21">
        <f t="shared" si="19"/>
        <v>0</v>
      </c>
      <c r="N54" s="20">
        <f t="shared" si="20"/>
        <v>0</v>
      </c>
      <c r="O54"/>
      <c r="P54"/>
    </row>
    <row r="55" spans="1:16" ht="15.75" customHeight="1" x14ac:dyDescent="0.3">
      <c r="A55" s="45">
        <v>4</v>
      </c>
      <c r="B55" s="44" t="s">
        <v>113</v>
      </c>
      <c r="C55" s="43">
        <v>26.04</v>
      </c>
      <c r="D55" s="42">
        <v>0.1</v>
      </c>
      <c r="E55" s="38">
        <f t="shared" si="14"/>
        <v>28.644000000000002</v>
      </c>
      <c r="F55" s="15" t="s">
        <v>8</v>
      </c>
      <c r="G55" s="26"/>
      <c r="H55" s="25"/>
      <c r="I55" s="25">
        <f t="shared" si="15"/>
        <v>0</v>
      </c>
      <c r="J55" s="24">
        <f t="shared" si="16"/>
        <v>0</v>
      </c>
      <c r="K55" s="23">
        <f t="shared" si="17"/>
        <v>0</v>
      </c>
      <c r="L55" s="41">
        <f t="shared" si="18"/>
        <v>0</v>
      </c>
      <c r="M55" s="21">
        <f t="shared" si="19"/>
        <v>0</v>
      </c>
      <c r="N55" s="20">
        <f t="shared" si="20"/>
        <v>0</v>
      </c>
      <c r="O55"/>
      <c r="P55"/>
    </row>
    <row r="56" spans="1:16" x14ac:dyDescent="0.3">
      <c r="A56" s="89" t="s">
        <v>306</v>
      </c>
      <c r="B56" s="90"/>
      <c r="C56" s="43"/>
      <c r="D56" s="42"/>
      <c r="E56" s="38"/>
      <c r="F56" s="15"/>
      <c r="G56" s="26"/>
      <c r="H56" s="25"/>
      <c r="I56" s="25"/>
      <c r="J56" s="24"/>
      <c r="K56" s="23"/>
      <c r="L56" s="41"/>
      <c r="M56" s="21"/>
      <c r="N56" s="20"/>
      <c r="O56"/>
      <c r="P56"/>
    </row>
    <row r="57" spans="1:16" ht="15.75" customHeight="1" x14ac:dyDescent="0.3">
      <c r="A57" s="45">
        <v>5</v>
      </c>
      <c r="B57" s="44" t="s">
        <v>114</v>
      </c>
      <c r="C57" s="43">
        <v>174</v>
      </c>
      <c r="D57" s="42">
        <v>0.1</v>
      </c>
      <c r="E57" s="38">
        <f t="shared" si="14"/>
        <v>191.4</v>
      </c>
      <c r="F57" s="15" t="s">
        <v>8</v>
      </c>
      <c r="G57" s="26"/>
      <c r="H57" s="25"/>
      <c r="I57" s="25">
        <f t="shared" si="15"/>
        <v>0</v>
      </c>
      <c r="J57" s="24">
        <f t="shared" si="16"/>
        <v>0</v>
      </c>
      <c r="K57" s="23">
        <f t="shared" si="17"/>
        <v>0</v>
      </c>
      <c r="L57" s="41">
        <f t="shared" si="18"/>
        <v>0</v>
      </c>
      <c r="M57" s="21">
        <f t="shared" si="19"/>
        <v>0</v>
      </c>
      <c r="N57" s="20">
        <f t="shared" si="20"/>
        <v>0</v>
      </c>
      <c r="O57"/>
      <c r="P57"/>
    </row>
    <row r="58" spans="1:16" ht="15.75" customHeight="1" x14ac:dyDescent="0.3">
      <c r="A58" s="45">
        <v>6</v>
      </c>
      <c r="B58" s="44" t="s">
        <v>115</v>
      </c>
      <c r="C58" s="43">
        <v>151.30000000000001</v>
      </c>
      <c r="D58" s="42">
        <v>0.1</v>
      </c>
      <c r="E58" s="38">
        <f t="shared" si="14"/>
        <v>166.43000000000004</v>
      </c>
      <c r="F58" s="15" t="s">
        <v>8</v>
      </c>
      <c r="G58" s="26"/>
      <c r="H58" s="25"/>
      <c r="I58" s="25">
        <f t="shared" si="15"/>
        <v>0</v>
      </c>
      <c r="J58" s="24">
        <f t="shared" si="16"/>
        <v>0</v>
      </c>
      <c r="K58" s="23">
        <f t="shared" si="17"/>
        <v>0</v>
      </c>
      <c r="L58" s="41">
        <f t="shared" si="18"/>
        <v>0</v>
      </c>
      <c r="M58" s="21">
        <f t="shared" si="19"/>
        <v>0</v>
      </c>
      <c r="N58" s="20">
        <f t="shared" si="20"/>
        <v>0</v>
      </c>
      <c r="O58"/>
      <c r="P58"/>
    </row>
    <row r="59" spans="1:16" ht="15.75" customHeight="1" x14ac:dyDescent="0.3">
      <c r="A59" s="45">
        <v>7</v>
      </c>
      <c r="B59" s="44" t="s">
        <v>116</v>
      </c>
      <c r="C59" s="43">
        <v>141.41999999999999</v>
      </c>
      <c r="D59" s="42">
        <v>0.1</v>
      </c>
      <c r="E59" s="38">
        <f t="shared" si="14"/>
        <v>155.56200000000001</v>
      </c>
      <c r="F59" s="15" t="s">
        <v>8</v>
      </c>
      <c r="G59" s="26"/>
      <c r="H59" s="25"/>
      <c r="I59" s="25">
        <f t="shared" si="15"/>
        <v>0</v>
      </c>
      <c r="J59" s="24">
        <f t="shared" si="16"/>
        <v>0</v>
      </c>
      <c r="K59" s="23">
        <f t="shared" si="17"/>
        <v>0</v>
      </c>
      <c r="L59" s="41">
        <f t="shared" si="18"/>
        <v>0</v>
      </c>
      <c r="M59" s="21">
        <f t="shared" si="19"/>
        <v>0</v>
      </c>
      <c r="N59" s="20">
        <f t="shared" si="20"/>
        <v>0</v>
      </c>
      <c r="O59"/>
      <c r="P59"/>
    </row>
    <row r="60" spans="1:16" ht="15.75" customHeight="1" x14ac:dyDescent="0.3">
      <c r="A60" s="45">
        <v>8</v>
      </c>
      <c r="B60" s="44" t="s">
        <v>117</v>
      </c>
      <c r="C60" s="43">
        <v>41.23</v>
      </c>
      <c r="D60" s="42">
        <v>0.1</v>
      </c>
      <c r="E60" s="38">
        <f t="shared" si="14"/>
        <v>45.353000000000002</v>
      </c>
      <c r="F60" s="15" t="s">
        <v>8</v>
      </c>
      <c r="G60" s="26"/>
      <c r="H60" s="25"/>
      <c r="I60" s="25">
        <f t="shared" si="15"/>
        <v>0</v>
      </c>
      <c r="J60" s="24">
        <f t="shared" si="16"/>
        <v>0</v>
      </c>
      <c r="K60" s="23">
        <f t="shared" si="17"/>
        <v>0</v>
      </c>
      <c r="L60" s="41">
        <f t="shared" si="18"/>
        <v>0</v>
      </c>
      <c r="M60" s="21">
        <f t="shared" si="19"/>
        <v>0</v>
      </c>
      <c r="N60" s="20">
        <f t="shared" si="20"/>
        <v>0</v>
      </c>
      <c r="O60"/>
      <c r="P60"/>
    </row>
    <row r="61" spans="1:16" ht="15.75" customHeight="1" thickBot="1" x14ac:dyDescent="0.35">
      <c r="A61" s="48"/>
      <c r="B61" s="47"/>
      <c r="C61" s="43"/>
      <c r="D61" s="42"/>
      <c r="E61" s="38"/>
      <c r="F61" s="15"/>
      <c r="G61" s="26"/>
      <c r="H61" s="25"/>
      <c r="I61" s="25"/>
      <c r="J61" s="24"/>
      <c r="K61" s="23"/>
      <c r="L61" s="41"/>
      <c r="M61" s="21"/>
      <c r="N61" s="20"/>
      <c r="O61"/>
      <c r="P61"/>
    </row>
    <row r="62" spans="1:16" ht="16.2" thickBot="1" x14ac:dyDescent="0.35">
      <c r="A62" s="117" t="s">
        <v>59</v>
      </c>
      <c r="B62" s="118"/>
      <c r="C62" s="46"/>
      <c r="D62" s="16"/>
      <c r="E62" s="38"/>
      <c r="F62" s="15"/>
      <c r="G62" s="26"/>
      <c r="H62" s="25"/>
      <c r="I62" s="25"/>
      <c r="J62" s="24"/>
      <c r="K62" s="23"/>
      <c r="L62" s="22"/>
      <c r="M62" s="21"/>
      <c r="N62" s="20"/>
      <c r="O62"/>
      <c r="P62"/>
    </row>
    <row r="63" spans="1:16" ht="16.2" thickBot="1" x14ac:dyDescent="0.35">
      <c r="A63" s="117" t="s">
        <v>7</v>
      </c>
      <c r="B63" s="118"/>
      <c r="C63" s="46"/>
      <c r="D63" s="16"/>
      <c r="E63" s="38"/>
      <c r="F63" s="15"/>
      <c r="G63" s="26"/>
      <c r="H63" s="25"/>
      <c r="I63" s="25"/>
      <c r="J63" s="24"/>
      <c r="K63" s="23"/>
      <c r="L63" s="22"/>
      <c r="M63" s="21"/>
      <c r="N63" s="20"/>
      <c r="O63"/>
      <c r="P63"/>
    </row>
    <row r="64" spans="1:16" ht="15.75" customHeight="1" x14ac:dyDescent="0.3">
      <c r="A64" s="45">
        <v>1</v>
      </c>
      <c r="B64" s="44" t="s">
        <v>101</v>
      </c>
      <c r="C64" s="43">
        <v>6</v>
      </c>
      <c r="D64" s="42">
        <v>0</v>
      </c>
      <c r="E64" s="38">
        <f t="shared" ref="E64:E69" si="21">C64*(1+D64)</f>
        <v>6</v>
      </c>
      <c r="F64" s="15" t="s">
        <v>6</v>
      </c>
      <c r="G64" s="26"/>
      <c r="H64" s="25"/>
      <c r="I64" s="25">
        <f t="shared" ref="I64:I69" si="22">G64*N$3</f>
        <v>0</v>
      </c>
      <c r="J64" s="24">
        <f t="shared" ref="J64:J69" si="23">E64*G64</f>
        <v>0</v>
      </c>
      <c r="K64" s="23">
        <f t="shared" ref="K64:K69" si="24">H64*E64</f>
        <v>0</v>
      </c>
      <c r="L64" s="41">
        <f t="shared" ref="L64:L69" si="25">I64*E64</f>
        <v>0</v>
      </c>
      <c r="M64" s="21">
        <f t="shared" ref="M64:M69" si="26">H64+I64</f>
        <v>0</v>
      </c>
      <c r="N64" s="20">
        <f t="shared" ref="N64:N69" si="27">M64*E64</f>
        <v>0</v>
      </c>
      <c r="O64"/>
      <c r="P64"/>
    </row>
    <row r="65" spans="1:16" ht="15.75" customHeight="1" x14ac:dyDescent="0.3">
      <c r="A65" s="45">
        <v>2</v>
      </c>
      <c r="B65" s="44" t="s">
        <v>102</v>
      </c>
      <c r="C65" s="43">
        <v>4</v>
      </c>
      <c r="D65" s="42">
        <v>0</v>
      </c>
      <c r="E65" s="38">
        <f t="shared" si="21"/>
        <v>4</v>
      </c>
      <c r="F65" s="15" t="s">
        <v>6</v>
      </c>
      <c r="G65" s="26"/>
      <c r="H65" s="25"/>
      <c r="I65" s="25">
        <f t="shared" si="22"/>
        <v>0</v>
      </c>
      <c r="J65" s="24">
        <f t="shared" si="23"/>
        <v>0</v>
      </c>
      <c r="K65" s="23">
        <f t="shared" si="24"/>
        <v>0</v>
      </c>
      <c r="L65" s="41">
        <f t="shared" si="25"/>
        <v>0</v>
      </c>
      <c r="M65" s="21">
        <f t="shared" si="26"/>
        <v>0</v>
      </c>
      <c r="N65" s="20">
        <f t="shared" si="27"/>
        <v>0</v>
      </c>
      <c r="O65"/>
      <c r="P65"/>
    </row>
    <row r="66" spans="1:16" ht="15.75" customHeight="1" x14ac:dyDescent="0.3">
      <c r="A66" s="45">
        <v>3</v>
      </c>
      <c r="B66" s="44" t="s">
        <v>118</v>
      </c>
      <c r="C66" s="43">
        <v>1</v>
      </c>
      <c r="D66" s="42">
        <v>0</v>
      </c>
      <c r="E66" s="38">
        <f t="shared" si="21"/>
        <v>1</v>
      </c>
      <c r="F66" s="15" t="s">
        <v>6</v>
      </c>
      <c r="G66" s="26"/>
      <c r="H66" s="25"/>
      <c r="I66" s="25">
        <f t="shared" si="22"/>
        <v>0</v>
      </c>
      <c r="J66" s="24">
        <f t="shared" si="23"/>
        <v>0</v>
      </c>
      <c r="K66" s="23">
        <f t="shared" si="24"/>
        <v>0</v>
      </c>
      <c r="L66" s="41">
        <f t="shared" si="25"/>
        <v>0</v>
      </c>
      <c r="M66" s="21">
        <f t="shared" si="26"/>
        <v>0</v>
      </c>
      <c r="N66" s="20">
        <f t="shared" si="27"/>
        <v>0</v>
      </c>
      <c r="O66"/>
      <c r="P66"/>
    </row>
    <row r="67" spans="1:16" ht="15.75" customHeight="1" x14ac:dyDescent="0.3">
      <c r="A67" s="45">
        <v>4</v>
      </c>
      <c r="B67" s="44" t="s">
        <v>119</v>
      </c>
      <c r="C67" s="43">
        <v>2</v>
      </c>
      <c r="D67" s="42">
        <v>0</v>
      </c>
      <c r="E67" s="38">
        <f t="shared" si="21"/>
        <v>2</v>
      </c>
      <c r="F67" s="15" t="s">
        <v>6</v>
      </c>
      <c r="G67" s="26"/>
      <c r="H67" s="25"/>
      <c r="I67" s="25">
        <f t="shared" si="22"/>
        <v>0</v>
      </c>
      <c r="J67" s="24">
        <f t="shared" si="23"/>
        <v>0</v>
      </c>
      <c r="K67" s="23">
        <f t="shared" si="24"/>
        <v>0</v>
      </c>
      <c r="L67" s="41">
        <f t="shared" si="25"/>
        <v>0</v>
      </c>
      <c r="M67" s="21">
        <f t="shared" si="26"/>
        <v>0</v>
      </c>
      <c r="N67" s="20">
        <f t="shared" si="27"/>
        <v>0</v>
      </c>
      <c r="O67"/>
      <c r="P67"/>
    </row>
    <row r="68" spans="1:16" ht="15.75" customHeight="1" x14ac:dyDescent="0.3">
      <c r="A68" s="45">
        <v>5</v>
      </c>
      <c r="B68" s="44" t="s">
        <v>120</v>
      </c>
      <c r="C68" s="43">
        <v>4</v>
      </c>
      <c r="D68" s="42">
        <v>0</v>
      </c>
      <c r="E68" s="38">
        <f t="shared" si="21"/>
        <v>4</v>
      </c>
      <c r="F68" s="15" t="s">
        <v>6</v>
      </c>
      <c r="G68" s="26"/>
      <c r="H68" s="25"/>
      <c r="I68" s="25">
        <f t="shared" si="22"/>
        <v>0</v>
      </c>
      <c r="J68" s="24">
        <f t="shared" si="23"/>
        <v>0</v>
      </c>
      <c r="K68" s="23">
        <f t="shared" si="24"/>
        <v>0</v>
      </c>
      <c r="L68" s="41">
        <f t="shared" si="25"/>
        <v>0</v>
      </c>
      <c r="M68" s="21">
        <f t="shared" si="26"/>
        <v>0</v>
      </c>
      <c r="N68" s="20">
        <f t="shared" si="27"/>
        <v>0</v>
      </c>
      <c r="O68"/>
      <c r="P68"/>
    </row>
    <row r="69" spans="1:16" ht="15.75" customHeight="1" x14ac:dyDescent="0.3">
      <c r="A69" s="45">
        <v>6</v>
      </c>
      <c r="B69" s="44" t="s">
        <v>121</v>
      </c>
      <c r="C69" s="43">
        <v>2</v>
      </c>
      <c r="D69" s="42">
        <v>0</v>
      </c>
      <c r="E69" s="38">
        <f t="shared" si="21"/>
        <v>2</v>
      </c>
      <c r="F69" s="15" t="s">
        <v>6</v>
      </c>
      <c r="G69" s="26"/>
      <c r="H69" s="25"/>
      <c r="I69" s="25">
        <f t="shared" si="22"/>
        <v>0</v>
      </c>
      <c r="J69" s="24">
        <f t="shared" si="23"/>
        <v>0</v>
      </c>
      <c r="K69" s="23">
        <f t="shared" si="24"/>
        <v>0</v>
      </c>
      <c r="L69" s="41">
        <f t="shared" si="25"/>
        <v>0</v>
      </c>
      <c r="M69" s="21">
        <f t="shared" si="26"/>
        <v>0</v>
      </c>
      <c r="N69" s="20">
        <f t="shared" si="27"/>
        <v>0</v>
      </c>
      <c r="O69"/>
      <c r="P69"/>
    </row>
    <row r="70" spans="1:16" ht="15.75" customHeight="1" thickBot="1" x14ac:dyDescent="0.35">
      <c r="A70" s="48"/>
      <c r="B70" s="47"/>
      <c r="C70" s="43"/>
      <c r="D70" s="42"/>
      <c r="E70" s="38"/>
      <c r="F70" s="15"/>
      <c r="G70" s="26"/>
      <c r="H70" s="25"/>
      <c r="I70" s="25"/>
      <c r="J70" s="24"/>
      <c r="K70" s="23"/>
      <c r="L70" s="41"/>
      <c r="M70" s="21"/>
      <c r="N70" s="20"/>
      <c r="O70"/>
      <c r="P70"/>
    </row>
    <row r="71" spans="1:16" ht="16.2" thickBot="1" x14ac:dyDescent="0.35">
      <c r="A71" s="117" t="s">
        <v>25</v>
      </c>
      <c r="B71" s="118"/>
      <c r="C71" s="46"/>
      <c r="D71" s="16"/>
      <c r="E71" s="38"/>
      <c r="F71" s="15"/>
      <c r="G71" s="26"/>
      <c r="H71" s="25"/>
      <c r="I71" s="25"/>
      <c r="J71" s="24"/>
      <c r="K71" s="23"/>
      <c r="L71" s="22"/>
      <c r="M71" s="21"/>
      <c r="N71" s="20"/>
      <c r="O71"/>
      <c r="P71"/>
    </row>
    <row r="72" spans="1:16" ht="15.75" customHeight="1" x14ac:dyDescent="0.3">
      <c r="A72" s="45">
        <v>1</v>
      </c>
      <c r="B72" s="44" t="s">
        <v>122</v>
      </c>
      <c r="C72" s="43">
        <v>1</v>
      </c>
      <c r="D72" s="42">
        <v>0</v>
      </c>
      <c r="E72" s="38">
        <f t="shared" ref="E72:E79" si="28">C72*(1+D72)</f>
        <v>1</v>
      </c>
      <c r="F72" s="15" t="s">
        <v>6</v>
      </c>
      <c r="G72" s="26"/>
      <c r="H72" s="25"/>
      <c r="I72" s="25">
        <f t="shared" ref="I72:I79" si="29">G72*N$3</f>
        <v>0</v>
      </c>
      <c r="J72" s="24">
        <f t="shared" ref="J72:J79" si="30">E72*G72</f>
        <v>0</v>
      </c>
      <c r="K72" s="23">
        <f t="shared" ref="K72:K79" si="31">H72*E72</f>
        <v>0</v>
      </c>
      <c r="L72" s="41">
        <f t="shared" ref="L72:L79" si="32">I72*E72</f>
        <v>0</v>
      </c>
      <c r="M72" s="21">
        <f t="shared" ref="M72:M79" si="33">H72+I72</f>
        <v>0</v>
      </c>
      <c r="N72" s="20">
        <f t="shared" ref="N72:N79" si="34">M72*E72</f>
        <v>0</v>
      </c>
      <c r="O72"/>
      <c r="P72"/>
    </row>
    <row r="73" spans="1:16" ht="15.75" customHeight="1" x14ac:dyDescent="0.3">
      <c r="A73" s="45">
        <v>2</v>
      </c>
      <c r="B73" s="44" t="s">
        <v>123</v>
      </c>
      <c r="C73" s="43">
        <v>3</v>
      </c>
      <c r="D73" s="42">
        <v>0</v>
      </c>
      <c r="E73" s="38">
        <f t="shared" si="28"/>
        <v>3</v>
      </c>
      <c r="F73" s="15" t="s">
        <v>6</v>
      </c>
      <c r="G73" s="26"/>
      <c r="H73" s="25"/>
      <c r="I73" s="25">
        <f t="shared" si="29"/>
        <v>0</v>
      </c>
      <c r="J73" s="24">
        <f t="shared" si="30"/>
        <v>0</v>
      </c>
      <c r="K73" s="23">
        <f t="shared" si="31"/>
        <v>0</v>
      </c>
      <c r="L73" s="41">
        <f t="shared" si="32"/>
        <v>0</v>
      </c>
      <c r="M73" s="21">
        <f t="shared" si="33"/>
        <v>0</v>
      </c>
      <c r="N73" s="20">
        <f t="shared" si="34"/>
        <v>0</v>
      </c>
      <c r="O73"/>
      <c r="P73"/>
    </row>
    <row r="74" spans="1:16" ht="15.75" customHeight="1" x14ac:dyDescent="0.3">
      <c r="A74" s="45">
        <v>3</v>
      </c>
      <c r="B74" s="44" t="s">
        <v>124</v>
      </c>
      <c r="C74" s="43">
        <v>5</v>
      </c>
      <c r="D74" s="42">
        <v>0</v>
      </c>
      <c r="E74" s="38">
        <f t="shared" ref="E74:E76" si="35">C74*(1+D74)</f>
        <v>5</v>
      </c>
      <c r="F74" s="15" t="s">
        <v>6</v>
      </c>
      <c r="G74" s="26"/>
      <c r="H74" s="25"/>
      <c r="I74" s="25">
        <f t="shared" ref="I74:I76" si="36">G74*N$3</f>
        <v>0</v>
      </c>
      <c r="J74" s="24">
        <f t="shared" ref="J74:J76" si="37">E74*G74</f>
        <v>0</v>
      </c>
      <c r="K74" s="23">
        <f t="shared" ref="K74:K76" si="38">H74*E74</f>
        <v>0</v>
      </c>
      <c r="L74" s="41">
        <f t="shared" ref="L74:L76" si="39">I74*E74</f>
        <v>0</v>
      </c>
      <c r="M74" s="21">
        <f t="shared" ref="M74:M76" si="40">H74+I74</f>
        <v>0</v>
      </c>
      <c r="N74" s="20">
        <f t="shared" ref="N74:N76" si="41">M74*E74</f>
        <v>0</v>
      </c>
      <c r="O74"/>
      <c r="P74"/>
    </row>
    <row r="75" spans="1:16" ht="15.75" customHeight="1" x14ac:dyDescent="0.3">
      <c r="A75" s="45">
        <v>4</v>
      </c>
      <c r="B75" s="44" t="s">
        <v>125</v>
      </c>
      <c r="C75" s="43">
        <v>1</v>
      </c>
      <c r="D75" s="42">
        <v>0</v>
      </c>
      <c r="E75" s="38">
        <f t="shared" si="35"/>
        <v>1</v>
      </c>
      <c r="F75" s="15" t="s">
        <v>6</v>
      </c>
      <c r="G75" s="26"/>
      <c r="H75" s="25"/>
      <c r="I75" s="25">
        <f t="shared" si="36"/>
        <v>0</v>
      </c>
      <c r="J75" s="24">
        <f t="shared" si="37"/>
        <v>0</v>
      </c>
      <c r="K75" s="23">
        <f t="shared" si="38"/>
        <v>0</v>
      </c>
      <c r="L75" s="41">
        <f t="shared" si="39"/>
        <v>0</v>
      </c>
      <c r="M75" s="21">
        <f t="shared" si="40"/>
        <v>0</v>
      </c>
      <c r="N75" s="20">
        <f t="shared" si="41"/>
        <v>0</v>
      </c>
      <c r="O75"/>
      <c r="P75"/>
    </row>
    <row r="76" spans="1:16" ht="15.75" customHeight="1" x14ac:dyDescent="0.3">
      <c r="A76" s="45">
        <v>5</v>
      </c>
      <c r="B76" s="44" t="s">
        <v>126</v>
      </c>
      <c r="C76" s="43">
        <v>2</v>
      </c>
      <c r="D76" s="42">
        <v>0</v>
      </c>
      <c r="E76" s="38">
        <f t="shared" si="35"/>
        <v>2</v>
      </c>
      <c r="F76" s="15" t="s">
        <v>6</v>
      </c>
      <c r="G76" s="26"/>
      <c r="H76" s="25"/>
      <c r="I76" s="25">
        <f t="shared" si="36"/>
        <v>0</v>
      </c>
      <c r="J76" s="24">
        <f t="shared" si="37"/>
        <v>0</v>
      </c>
      <c r="K76" s="23">
        <f t="shared" si="38"/>
        <v>0</v>
      </c>
      <c r="L76" s="41">
        <f t="shared" si="39"/>
        <v>0</v>
      </c>
      <c r="M76" s="21">
        <f t="shared" si="40"/>
        <v>0</v>
      </c>
      <c r="N76" s="20">
        <f t="shared" si="41"/>
        <v>0</v>
      </c>
      <c r="O76"/>
      <c r="P76"/>
    </row>
    <row r="77" spans="1:16" ht="15.75" customHeight="1" x14ac:dyDescent="0.3">
      <c r="A77" s="45">
        <v>6</v>
      </c>
      <c r="B77" s="44" t="s">
        <v>127</v>
      </c>
      <c r="C77" s="43">
        <v>4</v>
      </c>
      <c r="D77" s="42">
        <v>0</v>
      </c>
      <c r="E77" s="38">
        <f t="shared" si="28"/>
        <v>4</v>
      </c>
      <c r="F77" s="15" t="s">
        <v>6</v>
      </c>
      <c r="G77" s="26"/>
      <c r="H77" s="25"/>
      <c r="I77" s="25">
        <f t="shared" si="29"/>
        <v>0</v>
      </c>
      <c r="J77" s="24">
        <f t="shared" si="30"/>
        <v>0</v>
      </c>
      <c r="K77" s="23">
        <f t="shared" si="31"/>
        <v>0</v>
      </c>
      <c r="L77" s="41">
        <f t="shared" si="32"/>
        <v>0</v>
      </c>
      <c r="M77" s="21">
        <f t="shared" si="33"/>
        <v>0</v>
      </c>
      <c r="N77" s="20">
        <f t="shared" si="34"/>
        <v>0</v>
      </c>
      <c r="O77"/>
      <c r="P77"/>
    </row>
    <row r="78" spans="1:16" ht="15.75" customHeight="1" x14ac:dyDescent="0.3">
      <c r="A78" s="45">
        <v>7</v>
      </c>
      <c r="B78" s="44" t="s">
        <v>128</v>
      </c>
      <c r="C78" s="43">
        <v>3</v>
      </c>
      <c r="D78" s="42">
        <v>0</v>
      </c>
      <c r="E78" s="38">
        <f t="shared" si="28"/>
        <v>3</v>
      </c>
      <c r="F78" s="15" t="s">
        <v>6</v>
      </c>
      <c r="G78" s="26"/>
      <c r="H78" s="25"/>
      <c r="I78" s="25">
        <f t="shared" si="29"/>
        <v>0</v>
      </c>
      <c r="J78" s="24">
        <f t="shared" si="30"/>
        <v>0</v>
      </c>
      <c r="K78" s="23">
        <f t="shared" si="31"/>
        <v>0</v>
      </c>
      <c r="L78" s="41">
        <f t="shared" si="32"/>
        <v>0</v>
      </c>
      <c r="M78" s="21">
        <f t="shared" si="33"/>
        <v>0</v>
      </c>
      <c r="N78" s="20">
        <f t="shared" si="34"/>
        <v>0</v>
      </c>
      <c r="O78"/>
      <c r="P78"/>
    </row>
    <row r="79" spans="1:16" ht="15.75" customHeight="1" x14ac:dyDescent="0.3">
      <c r="A79" s="45">
        <v>8</v>
      </c>
      <c r="B79" s="44" t="s">
        <v>129</v>
      </c>
      <c r="C79" s="43">
        <v>1</v>
      </c>
      <c r="D79" s="42">
        <v>0</v>
      </c>
      <c r="E79" s="38">
        <f t="shared" si="28"/>
        <v>1</v>
      </c>
      <c r="F79" s="15" t="s">
        <v>6</v>
      </c>
      <c r="G79" s="26"/>
      <c r="H79" s="25"/>
      <c r="I79" s="25">
        <f t="shared" si="29"/>
        <v>0</v>
      </c>
      <c r="J79" s="24">
        <f t="shared" si="30"/>
        <v>0</v>
      </c>
      <c r="K79" s="23">
        <f t="shared" si="31"/>
        <v>0</v>
      </c>
      <c r="L79" s="41">
        <f t="shared" si="32"/>
        <v>0</v>
      </c>
      <c r="M79" s="21">
        <f t="shared" si="33"/>
        <v>0</v>
      </c>
      <c r="N79" s="20">
        <f t="shared" si="34"/>
        <v>0</v>
      </c>
      <c r="O79"/>
      <c r="P79"/>
    </row>
    <row r="80" spans="1:16" ht="15.75" customHeight="1" thickBot="1" x14ac:dyDescent="0.35">
      <c r="A80" s="48"/>
      <c r="B80" s="47"/>
      <c r="C80" s="43"/>
      <c r="D80" s="42"/>
      <c r="E80" s="38"/>
      <c r="F80" s="15"/>
      <c r="G80" s="26"/>
      <c r="H80" s="25"/>
      <c r="I80" s="25"/>
      <c r="J80" s="24"/>
      <c r="K80" s="23"/>
      <c r="L80" s="41"/>
      <c r="M80" s="21"/>
      <c r="N80" s="20"/>
      <c r="O80"/>
      <c r="P80"/>
    </row>
    <row r="81" spans="1:17" ht="16.2" thickBot="1" x14ac:dyDescent="0.35">
      <c r="A81" s="117" t="s">
        <v>26</v>
      </c>
      <c r="B81" s="118"/>
      <c r="C81" s="46"/>
      <c r="D81" s="16"/>
      <c r="E81" s="38"/>
      <c r="F81" s="15"/>
      <c r="G81" s="26"/>
      <c r="H81" s="25"/>
      <c r="I81" s="25"/>
      <c r="J81" s="24"/>
      <c r="K81" s="23"/>
      <c r="L81" s="22"/>
      <c r="M81" s="21"/>
      <c r="N81" s="20"/>
      <c r="O81"/>
      <c r="P81"/>
    </row>
    <row r="82" spans="1:17" ht="15.75" customHeight="1" x14ac:dyDescent="0.3">
      <c r="A82" s="45">
        <v>1</v>
      </c>
      <c r="B82" s="44" t="s">
        <v>130</v>
      </c>
      <c r="C82" s="43">
        <v>1</v>
      </c>
      <c r="D82" s="42">
        <v>0</v>
      </c>
      <c r="E82" s="38">
        <f t="shared" ref="E82:E90" si="42">C82*(1+D82)</f>
        <v>1</v>
      </c>
      <c r="F82" s="15" t="s">
        <v>6</v>
      </c>
      <c r="G82" s="26"/>
      <c r="H82" s="25"/>
      <c r="I82" s="25">
        <f t="shared" ref="I82:I90" si="43">G82*N$3</f>
        <v>0</v>
      </c>
      <c r="J82" s="24">
        <f t="shared" ref="J82:J90" si="44">E82*G82</f>
        <v>0</v>
      </c>
      <c r="K82" s="23">
        <f t="shared" ref="K82:K90" si="45">H82*E82</f>
        <v>0</v>
      </c>
      <c r="L82" s="41">
        <f t="shared" ref="L82:L90" si="46">I82*E82</f>
        <v>0</v>
      </c>
      <c r="M82" s="21">
        <f t="shared" ref="M82:M90" si="47">H82+I82</f>
        <v>0</v>
      </c>
      <c r="N82" s="20">
        <f t="shared" ref="N82:N90" si="48">M82*E82</f>
        <v>0</v>
      </c>
      <c r="O82"/>
      <c r="P82"/>
    </row>
    <row r="83" spans="1:17" ht="15.75" customHeight="1" x14ac:dyDescent="0.3">
      <c r="A83" s="45">
        <v>2</v>
      </c>
      <c r="B83" s="44" t="s">
        <v>131</v>
      </c>
      <c r="C83" s="43">
        <v>2</v>
      </c>
      <c r="D83" s="42">
        <v>0</v>
      </c>
      <c r="E83" s="38">
        <f t="shared" si="42"/>
        <v>2</v>
      </c>
      <c r="F83" s="15" t="s">
        <v>6</v>
      </c>
      <c r="G83" s="26"/>
      <c r="H83" s="25"/>
      <c r="I83" s="25">
        <f t="shared" si="43"/>
        <v>0</v>
      </c>
      <c r="J83" s="24">
        <f t="shared" si="44"/>
        <v>0</v>
      </c>
      <c r="K83" s="23">
        <f t="shared" si="45"/>
        <v>0</v>
      </c>
      <c r="L83" s="41">
        <f t="shared" si="46"/>
        <v>0</v>
      </c>
      <c r="M83" s="21">
        <f t="shared" si="47"/>
        <v>0</v>
      </c>
      <c r="N83" s="20">
        <f t="shared" si="48"/>
        <v>0</v>
      </c>
      <c r="O83"/>
      <c r="P83"/>
    </row>
    <row r="84" spans="1:17" ht="15.75" customHeight="1" x14ac:dyDescent="0.3">
      <c r="A84" s="45">
        <v>3</v>
      </c>
      <c r="B84" s="44" t="s">
        <v>132</v>
      </c>
      <c r="C84" s="43">
        <v>4</v>
      </c>
      <c r="D84" s="42">
        <v>0</v>
      </c>
      <c r="E84" s="38">
        <f t="shared" si="42"/>
        <v>4</v>
      </c>
      <c r="F84" s="15" t="s">
        <v>6</v>
      </c>
      <c r="G84" s="26"/>
      <c r="H84" s="25"/>
      <c r="I84" s="25">
        <f t="shared" si="43"/>
        <v>0</v>
      </c>
      <c r="J84" s="24">
        <f t="shared" si="44"/>
        <v>0</v>
      </c>
      <c r="K84" s="23">
        <f t="shared" si="45"/>
        <v>0</v>
      </c>
      <c r="L84" s="41">
        <f t="shared" si="46"/>
        <v>0</v>
      </c>
      <c r="M84" s="21">
        <f t="shared" si="47"/>
        <v>0</v>
      </c>
      <c r="N84" s="20">
        <f t="shared" si="48"/>
        <v>0</v>
      </c>
      <c r="O84"/>
      <c r="P84"/>
    </row>
    <row r="85" spans="1:17" ht="15.75" customHeight="1" x14ac:dyDescent="0.3">
      <c r="A85" s="45">
        <v>4</v>
      </c>
      <c r="B85" s="44" t="s">
        <v>133</v>
      </c>
      <c r="C85" s="43">
        <v>4</v>
      </c>
      <c r="D85" s="42">
        <v>0</v>
      </c>
      <c r="E85" s="38">
        <f t="shared" si="42"/>
        <v>4</v>
      </c>
      <c r="F85" s="15" t="s">
        <v>6</v>
      </c>
      <c r="G85" s="26"/>
      <c r="H85" s="25"/>
      <c r="I85" s="25">
        <f t="shared" si="43"/>
        <v>0</v>
      </c>
      <c r="J85" s="24">
        <f t="shared" si="44"/>
        <v>0</v>
      </c>
      <c r="K85" s="23">
        <f t="shared" si="45"/>
        <v>0</v>
      </c>
      <c r="L85" s="41">
        <f t="shared" si="46"/>
        <v>0</v>
      </c>
      <c r="M85" s="21">
        <f t="shared" si="47"/>
        <v>0</v>
      </c>
      <c r="N85" s="20">
        <f t="shared" si="48"/>
        <v>0</v>
      </c>
      <c r="O85"/>
      <c r="P85"/>
    </row>
    <row r="86" spans="1:17" ht="15.75" customHeight="1" x14ac:dyDescent="0.3">
      <c r="A86" s="45">
        <v>5</v>
      </c>
      <c r="B86" s="44" t="s">
        <v>134</v>
      </c>
      <c r="C86" s="43">
        <v>1</v>
      </c>
      <c r="D86" s="42">
        <v>0</v>
      </c>
      <c r="E86" s="38">
        <f t="shared" si="42"/>
        <v>1</v>
      </c>
      <c r="F86" s="15" t="s">
        <v>6</v>
      </c>
      <c r="G86" s="26"/>
      <c r="H86" s="25"/>
      <c r="I86" s="25">
        <f t="shared" si="43"/>
        <v>0</v>
      </c>
      <c r="J86" s="24">
        <f t="shared" si="44"/>
        <v>0</v>
      </c>
      <c r="K86" s="23">
        <f t="shared" si="45"/>
        <v>0</v>
      </c>
      <c r="L86" s="41">
        <f t="shared" si="46"/>
        <v>0</v>
      </c>
      <c r="M86" s="21">
        <f t="shared" si="47"/>
        <v>0</v>
      </c>
      <c r="N86" s="20">
        <f t="shared" si="48"/>
        <v>0</v>
      </c>
      <c r="O86"/>
      <c r="P86"/>
    </row>
    <row r="87" spans="1:17" ht="15.75" customHeight="1" x14ac:dyDescent="0.3">
      <c r="A87" s="45">
        <v>6</v>
      </c>
      <c r="B87" s="44" t="s">
        <v>135</v>
      </c>
      <c r="C87" s="43">
        <v>1</v>
      </c>
      <c r="D87" s="42">
        <v>0</v>
      </c>
      <c r="E87" s="38">
        <f t="shared" si="42"/>
        <v>1</v>
      </c>
      <c r="F87" s="15" t="s">
        <v>6</v>
      </c>
      <c r="G87" s="26"/>
      <c r="H87" s="25"/>
      <c r="I87" s="25">
        <f t="shared" si="43"/>
        <v>0</v>
      </c>
      <c r="J87" s="24">
        <f t="shared" si="44"/>
        <v>0</v>
      </c>
      <c r="K87" s="23">
        <f t="shared" si="45"/>
        <v>0</v>
      </c>
      <c r="L87" s="41">
        <f t="shared" si="46"/>
        <v>0</v>
      </c>
      <c r="M87" s="21">
        <f t="shared" si="47"/>
        <v>0</v>
      </c>
      <c r="N87" s="20">
        <f t="shared" si="48"/>
        <v>0</v>
      </c>
      <c r="O87"/>
      <c r="P87"/>
    </row>
    <row r="88" spans="1:17" ht="15.75" customHeight="1" x14ac:dyDescent="0.3">
      <c r="A88" s="45">
        <v>7</v>
      </c>
      <c r="B88" s="44" t="s">
        <v>136</v>
      </c>
      <c r="C88" s="43">
        <v>2</v>
      </c>
      <c r="D88" s="42">
        <v>0</v>
      </c>
      <c r="E88" s="38">
        <f t="shared" si="42"/>
        <v>2</v>
      </c>
      <c r="F88" s="15" t="s">
        <v>6</v>
      </c>
      <c r="G88" s="26"/>
      <c r="H88" s="25"/>
      <c r="I88" s="25">
        <f t="shared" si="43"/>
        <v>0</v>
      </c>
      <c r="J88" s="24">
        <f t="shared" si="44"/>
        <v>0</v>
      </c>
      <c r="K88" s="23">
        <f t="shared" si="45"/>
        <v>0</v>
      </c>
      <c r="L88" s="41">
        <f t="shared" si="46"/>
        <v>0</v>
      </c>
      <c r="M88" s="21">
        <f t="shared" si="47"/>
        <v>0</v>
      </c>
      <c r="N88" s="20">
        <f t="shared" si="48"/>
        <v>0</v>
      </c>
      <c r="O88"/>
      <c r="P88"/>
    </row>
    <row r="89" spans="1:17" ht="15.75" customHeight="1" x14ac:dyDescent="0.3">
      <c r="A89" s="45">
        <v>8</v>
      </c>
      <c r="B89" s="44" t="s">
        <v>137</v>
      </c>
      <c r="C89" s="43">
        <v>1</v>
      </c>
      <c r="D89" s="42">
        <v>0</v>
      </c>
      <c r="E89" s="38">
        <f t="shared" si="42"/>
        <v>1</v>
      </c>
      <c r="F89" s="15" t="s">
        <v>6</v>
      </c>
      <c r="G89" s="26"/>
      <c r="H89" s="25"/>
      <c r="I89" s="25">
        <f t="shared" si="43"/>
        <v>0</v>
      </c>
      <c r="J89" s="24">
        <f t="shared" si="44"/>
        <v>0</v>
      </c>
      <c r="K89" s="23">
        <f t="shared" si="45"/>
        <v>0</v>
      </c>
      <c r="L89" s="41">
        <f t="shared" si="46"/>
        <v>0</v>
      </c>
      <c r="M89" s="21">
        <f t="shared" si="47"/>
        <v>0</v>
      </c>
      <c r="N89" s="20">
        <f t="shared" si="48"/>
        <v>0</v>
      </c>
      <c r="O89"/>
      <c r="P89"/>
    </row>
    <row r="90" spans="1:17" ht="15.75" customHeight="1" x14ac:dyDescent="0.3">
      <c r="A90" s="45">
        <v>9</v>
      </c>
      <c r="B90" s="44" t="s">
        <v>138</v>
      </c>
      <c r="C90" s="43">
        <v>1</v>
      </c>
      <c r="D90" s="42">
        <v>0</v>
      </c>
      <c r="E90" s="38">
        <f t="shared" si="42"/>
        <v>1</v>
      </c>
      <c r="F90" s="15" t="s">
        <v>6</v>
      </c>
      <c r="G90" s="26"/>
      <c r="H90" s="25"/>
      <c r="I90" s="25">
        <f t="shared" si="43"/>
        <v>0</v>
      </c>
      <c r="J90" s="24">
        <f t="shared" si="44"/>
        <v>0</v>
      </c>
      <c r="K90" s="23">
        <f t="shared" si="45"/>
        <v>0</v>
      </c>
      <c r="L90" s="41">
        <f t="shared" si="46"/>
        <v>0</v>
      </c>
      <c r="M90" s="21">
        <f t="shared" si="47"/>
        <v>0</v>
      </c>
      <c r="N90" s="20">
        <f t="shared" si="48"/>
        <v>0</v>
      </c>
      <c r="O90"/>
      <c r="P90"/>
    </row>
    <row r="91" spans="1:17" ht="15.75" customHeight="1" thickBot="1" x14ac:dyDescent="0.35">
      <c r="A91" s="48"/>
      <c r="B91" s="47"/>
      <c r="C91" s="43"/>
      <c r="D91" s="42"/>
      <c r="E91" s="38"/>
      <c r="F91" s="15"/>
      <c r="G91" s="26"/>
      <c r="H91" s="25"/>
      <c r="I91" s="25"/>
      <c r="J91" s="24"/>
      <c r="K91" s="23"/>
      <c r="L91" s="41"/>
      <c r="M91" s="21"/>
      <c r="N91" s="20"/>
      <c r="O91"/>
      <c r="P91"/>
    </row>
    <row r="92" spans="1:17" ht="16.2" thickBot="1" x14ac:dyDescent="0.35">
      <c r="A92" s="115" t="s">
        <v>338</v>
      </c>
      <c r="B92" s="116"/>
      <c r="C92" s="27"/>
      <c r="D92" s="16"/>
      <c r="E92" s="38"/>
      <c r="F92" s="15"/>
      <c r="G92" s="26"/>
      <c r="H92" s="25"/>
      <c r="I92" s="25"/>
      <c r="J92" s="24"/>
      <c r="K92" s="23"/>
      <c r="L92" s="22"/>
      <c r="M92" s="21"/>
      <c r="N92" s="20"/>
      <c r="O92"/>
      <c r="P92"/>
    </row>
    <row r="93" spans="1:17" s="65" customFormat="1" x14ac:dyDescent="0.3">
      <c r="A93" s="85" t="s">
        <v>298</v>
      </c>
      <c r="B93" s="86"/>
      <c r="C93" s="43"/>
      <c r="D93" s="63"/>
      <c r="E93" s="12"/>
      <c r="F93" s="27"/>
      <c r="G93" s="26"/>
      <c r="H93" s="25"/>
      <c r="I93" s="25"/>
      <c r="J93" s="24"/>
      <c r="K93" s="23"/>
      <c r="L93" s="41"/>
      <c r="M93" s="21"/>
      <c r="N93" s="20"/>
      <c r="O93"/>
      <c r="P93"/>
      <c r="Q93" s="1"/>
    </row>
    <row r="94" spans="1:17" ht="15.75" customHeight="1" x14ac:dyDescent="0.3">
      <c r="A94" s="45">
        <v>1</v>
      </c>
      <c r="B94" s="44" t="s">
        <v>139</v>
      </c>
      <c r="C94" s="43">
        <v>466</v>
      </c>
      <c r="D94" s="42">
        <v>0.1</v>
      </c>
      <c r="E94" s="38">
        <f>C94*(1+D94)</f>
        <v>512.6</v>
      </c>
      <c r="F94" s="15" t="s">
        <v>8</v>
      </c>
      <c r="G94" s="26"/>
      <c r="H94" s="25"/>
      <c r="I94" s="25">
        <f>G94*N$3</f>
        <v>0</v>
      </c>
      <c r="J94" s="24">
        <f>E94*G94</f>
        <v>0</v>
      </c>
      <c r="K94" s="23">
        <f>H94*E94</f>
        <v>0</v>
      </c>
      <c r="L94" s="41">
        <f>I94*E94</f>
        <v>0</v>
      </c>
      <c r="M94" s="21">
        <f>H94+I94</f>
        <v>0</v>
      </c>
      <c r="N94" s="20">
        <f>M94*E94</f>
        <v>0</v>
      </c>
      <c r="O94"/>
      <c r="P94"/>
    </row>
    <row r="95" spans="1:17" ht="15.75" customHeight="1" x14ac:dyDescent="0.3">
      <c r="A95" s="45">
        <v>2</v>
      </c>
      <c r="B95" s="44" t="s">
        <v>140</v>
      </c>
      <c r="C95" s="43">
        <v>1454</v>
      </c>
      <c r="D95" s="42">
        <v>0.1</v>
      </c>
      <c r="E95" s="38">
        <f>C95*(1+D95)</f>
        <v>1599.4</v>
      </c>
      <c r="F95" s="15" t="s">
        <v>8</v>
      </c>
      <c r="G95" s="26"/>
      <c r="H95" s="25"/>
      <c r="I95" s="25">
        <f>G95*N$3</f>
        <v>0</v>
      </c>
      <c r="J95" s="24">
        <f>E95*G95</f>
        <v>0</v>
      </c>
      <c r="K95" s="23">
        <f>H95*E95</f>
        <v>0</v>
      </c>
      <c r="L95" s="41">
        <f>I95*E95</f>
        <v>0</v>
      </c>
      <c r="M95" s="21">
        <f>H95+I95</f>
        <v>0</v>
      </c>
      <c r="N95" s="20">
        <f>M95*E95</f>
        <v>0</v>
      </c>
      <c r="O95"/>
      <c r="P95"/>
    </row>
    <row r="96" spans="1:17" ht="15.75" customHeight="1" x14ac:dyDescent="0.3">
      <c r="A96" s="45">
        <v>3</v>
      </c>
      <c r="B96" s="44" t="s">
        <v>141</v>
      </c>
      <c r="C96" s="43">
        <v>190</v>
      </c>
      <c r="D96" s="42">
        <v>0.1</v>
      </c>
      <c r="E96" s="38">
        <f>C96*(1+D96)</f>
        <v>209.00000000000003</v>
      </c>
      <c r="F96" s="15" t="s">
        <v>8</v>
      </c>
      <c r="G96" s="26"/>
      <c r="H96" s="25"/>
      <c r="I96" s="25">
        <f>G96*N$3</f>
        <v>0</v>
      </c>
      <c r="J96" s="24">
        <f>E96*G96</f>
        <v>0</v>
      </c>
      <c r="K96" s="23">
        <f>H96*E96</f>
        <v>0</v>
      </c>
      <c r="L96" s="41">
        <f>I96*E96</f>
        <v>0</v>
      </c>
      <c r="M96" s="21">
        <f>H96+I96</f>
        <v>0</v>
      </c>
      <c r="N96" s="20">
        <f>M96*E96</f>
        <v>0</v>
      </c>
      <c r="O96"/>
      <c r="P96"/>
    </row>
    <row r="97" spans="1:16" ht="15.75" customHeight="1" thickBot="1" x14ac:dyDescent="0.35">
      <c r="A97" s="48"/>
      <c r="B97" s="47"/>
      <c r="C97" s="43"/>
      <c r="D97" s="42"/>
      <c r="E97" s="38"/>
      <c r="F97" s="15"/>
      <c r="G97" s="26"/>
      <c r="H97" s="25"/>
      <c r="I97" s="25"/>
      <c r="J97" s="24"/>
      <c r="K97" s="23"/>
      <c r="L97" s="41"/>
      <c r="M97" s="21"/>
      <c r="N97" s="20"/>
      <c r="O97"/>
      <c r="P97"/>
    </row>
    <row r="98" spans="1:16" ht="16.2" thickBot="1" x14ac:dyDescent="0.35">
      <c r="A98" s="115" t="s">
        <v>69</v>
      </c>
      <c r="B98" s="116"/>
      <c r="C98" s="27"/>
      <c r="D98" s="16"/>
      <c r="E98" s="38"/>
      <c r="F98" s="15"/>
      <c r="G98" s="26"/>
      <c r="H98" s="25"/>
      <c r="I98" s="25"/>
      <c r="J98" s="24"/>
      <c r="K98" s="23"/>
      <c r="L98" s="22"/>
      <c r="M98" s="21"/>
      <c r="N98" s="20"/>
      <c r="O98"/>
      <c r="P98"/>
    </row>
    <row r="99" spans="1:16" x14ac:dyDescent="0.3">
      <c r="A99" s="89" t="s">
        <v>304</v>
      </c>
      <c r="B99" s="90"/>
      <c r="C99" s="43"/>
      <c r="D99" s="42"/>
      <c r="E99" s="38"/>
      <c r="F99" s="15"/>
      <c r="G99" s="26"/>
      <c r="H99" s="25"/>
      <c r="I99" s="25"/>
      <c r="J99" s="24"/>
      <c r="K99" s="23"/>
      <c r="L99" s="41"/>
      <c r="M99" s="21"/>
      <c r="N99" s="20"/>
      <c r="O99"/>
      <c r="P99"/>
    </row>
    <row r="100" spans="1:16" ht="15.75" customHeight="1" x14ac:dyDescent="0.3">
      <c r="A100" s="45">
        <v>1</v>
      </c>
      <c r="B100" s="44" t="s">
        <v>139</v>
      </c>
      <c r="C100" s="43">
        <v>466</v>
      </c>
      <c r="D100" s="42">
        <v>0.1</v>
      </c>
      <c r="E100" s="38">
        <f>C100*(1+D100)</f>
        <v>512.6</v>
      </c>
      <c r="F100" s="15" t="s">
        <v>8</v>
      </c>
      <c r="G100" s="26"/>
      <c r="H100" s="25"/>
      <c r="I100" s="25">
        <f>G100*N$3</f>
        <v>0</v>
      </c>
      <c r="J100" s="24">
        <f>E100*G100</f>
        <v>0</v>
      </c>
      <c r="K100" s="23">
        <f>H100*E100</f>
        <v>0</v>
      </c>
      <c r="L100" s="41">
        <f>I100*E100</f>
        <v>0</v>
      </c>
      <c r="M100" s="21">
        <f>H100+I100</f>
        <v>0</v>
      </c>
      <c r="N100" s="20">
        <f>M100*E100</f>
        <v>0</v>
      </c>
      <c r="O100"/>
      <c r="P100"/>
    </row>
    <row r="101" spans="1:16" ht="15.75" customHeight="1" x14ac:dyDescent="0.3">
      <c r="A101" s="45">
        <v>2</v>
      </c>
      <c r="B101" s="44" t="s">
        <v>140</v>
      </c>
      <c r="C101" s="43">
        <v>1454</v>
      </c>
      <c r="D101" s="42">
        <v>0.1</v>
      </c>
      <c r="E101" s="38">
        <f>C101*(1+D101)</f>
        <v>1599.4</v>
      </c>
      <c r="F101" s="15" t="s">
        <v>8</v>
      </c>
      <c r="G101" s="26"/>
      <c r="H101" s="25"/>
      <c r="I101" s="25">
        <f>G101*N$3</f>
        <v>0</v>
      </c>
      <c r="J101" s="24">
        <f>E101*G101</f>
        <v>0</v>
      </c>
      <c r="K101" s="23">
        <f>H101*E101</f>
        <v>0</v>
      </c>
      <c r="L101" s="41">
        <f>I101*E101</f>
        <v>0</v>
      </c>
      <c r="M101" s="21">
        <f>H101+I101</f>
        <v>0</v>
      </c>
      <c r="N101" s="20">
        <f>M101*E101</f>
        <v>0</v>
      </c>
      <c r="O101"/>
      <c r="P101"/>
    </row>
    <row r="102" spans="1:16" x14ac:dyDescent="0.3">
      <c r="A102" s="89" t="s">
        <v>305</v>
      </c>
      <c r="B102" s="90"/>
      <c r="C102" s="43"/>
      <c r="D102" s="42"/>
      <c r="E102" s="38"/>
      <c r="F102" s="15"/>
      <c r="G102" s="26"/>
      <c r="H102" s="25"/>
      <c r="I102" s="25"/>
      <c r="J102" s="24"/>
      <c r="K102" s="23"/>
      <c r="L102" s="41"/>
      <c r="M102" s="21"/>
      <c r="N102" s="20"/>
      <c r="O102"/>
      <c r="P102"/>
    </row>
    <row r="103" spans="1:16" ht="15.75" customHeight="1" x14ac:dyDescent="0.3">
      <c r="A103" s="45">
        <v>3</v>
      </c>
      <c r="B103" s="44" t="s">
        <v>141</v>
      </c>
      <c r="C103" s="43">
        <v>190</v>
      </c>
      <c r="D103" s="42">
        <v>0.1</v>
      </c>
      <c r="E103" s="38">
        <f>C103*(1+D103)</f>
        <v>209.00000000000003</v>
      </c>
      <c r="F103" s="15" t="s">
        <v>8</v>
      </c>
      <c r="G103" s="26"/>
      <c r="H103" s="25"/>
      <c r="I103" s="25">
        <f>G103*N$3</f>
        <v>0</v>
      </c>
      <c r="J103" s="24">
        <f>E103*G103</f>
        <v>0</v>
      </c>
      <c r="K103" s="23">
        <f>H103*E103</f>
        <v>0</v>
      </c>
      <c r="L103" s="41">
        <f>I103*E103</f>
        <v>0</v>
      </c>
      <c r="M103" s="21">
        <f>H103+I103</f>
        <v>0</v>
      </c>
      <c r="N103" s="20">
        <f>M103*E103</f>
        <v>0</v>
      </c>
      <c r="O103"/>
      <c r="P103"/>
    </row>
    <row r="104" spans="1:16" ht="15.75" customHeight="1" thickBot="1" x14ac:dyDescent="0.35">
      <c r="A104" s="48"/>
      <c r="B104" s="47"/>
      <c r="C104" s="43"/>
      <c r="D104" s="42"/>
      <c r="E104" s="38"/>
      <c r="F104" s="15"/>
      <c r="G104" s="26"/>
      <c r="H104" s="25"/>
      <c r="I104" s="25"/>
      <c r="J104" s="24"/>
      <c r="K104" s="23"/>
      <c r="L104" s="41"/>
      <c r="M104" s="21"/>
      <c r="N104" s="20"/>
      <c r="O104"/>
      <c r="P104"/>
    </row>
    <row r="105" spans="1:16" ht="16.2" thickBot="1" x14ac:dyDescent="0.35">
      <c r="A105" s="117" t="s">
        <v>70</v>
      </c>
      <c r="B105" s="118"/>
      <c r="C105" s="46"/>
      <c r="D105" s="16"/>
      <c r="E105" s="38"/>
      <c r="F105" s="15"/>
      <c r="G105" s="26"/>
      <c r="H105" s="25"/>
      <c r="I105" s="25"/>
      <c r="J105" s="24"/>
      <c r="K105" s="23"/>
      <c r="L105" s="22"/>
      <c r="M105" s="21"/>
      <c r="N105" s="20"/>
      <c r="O105"/>
      <c r="P105"/>
    </row>
    <row r="106" spans="1:16" ht="16.2" thickBot="1" x14ac:dyDescent="0.35">
      <c r="A106" s="117" t="s">
        <v>7</v>
      </c>
      <c r="B106" s="118"/>
      <c r="C106" s="46"/>
      <c r="D106" s="16"/>
      <c r="E106" s="38"/>
      <c r="F106" s="15"/>
      <c r="G106" s="26"/>
      <c r="H106" s="25"/>
      <c r="I106" s="25"/>
      <c r="J106" s="24"/>
      <c r="K106" s="23"/>
      <c r="L106" s="22"/>
      <c r="M106" s="21"/>
      <c r="N106" s="20"/>
      <c r="O106"/>
      <c r="P106"/>
    </row>
    <row r="107" spans="1:16" ht="15.75" customHeight="1" x14ac:dyDescent="0.3">
      <c r="A107" s="45">
        <v>1</v>
      </c>
      <c r="B107" s="44" t="s">
        <v>142</v>
      </c>
      <c r="C107" s="43">
        <v>44</v>
      </c>
      <c r="D107" s="42">
        <v>0</v>
      </c>
      <c r="E107" s="38">
        <f>C107*(1+D107)</f>
        <v>44</v>
      </c>
      <c r="F107" s="15" t="s">
        <v>6</v>
      </c>
      <c r="G107" s="26"/>
      <c r="H107" s="25"/>
      <c r="I107" s="25">
        <f>G107*N$3</f>
        <v>0</v>
      </c>
      <c r="J107" s="24">
        <f>E107*G107</f>
        <v>0</v>
      </c>
      <c r="K107" s="23">
        <f>H107*E107</f>
        <v>0</v>
      </c>
      <c r="L107" s="41">
        <f>I107*E107</f>
        <v>0</v>
      </c>
      <c r="M107" s="21">
        <f>H107+I107</f>
        <v>0</v>
      </c>
      <c r="N107" s="20">
        <f>M107*E107</f>
        <v>0</v>
      </c>
      <c r="O107"/>
      <c r="P107"/>
    </row>
    <row r="108" spans="1:16" ht="15.75" customHeight="1" x14ac:dyDescent="0.3">
      <c r="A108" s="45">
        <v>2</v>
      </c>
      <c r="B108" s="44" t="s">
        <v>143</v>
      </c>
      <c r="C108" s="43">
        <v>122</v>
      </c>
      <c r="D108" s="42">
        <v>0</v>
      </c>
      <c r="E108" s="38">
        <f>C108*(1+D108)</f>
        <v>122</v>
      </c>
      <c r="F108" s="15" t="s">
        <v>6</v>
      </c>
      <c r="G108" s="26"/>
      <c r="H108" s="25"/>
      <c r="I108" s="25">
        <f>G108*N$3</f>
        <v>0</v>
      </c>
      <c r="J108" s="24">
        <f>E108*G108</f>
        <v>0</v>
      </c>
      <c r="K108" s="23">
        <f>H108*E108</f>
        <v>0</v>
      </c>
      <c r="L108" s="41">
        <f>I108*E108</f>
        <v>0</v>
      </c>
      <c r="M108" s="21">
        <f>H108+I108</f>
        <v>0</v>
      </c>
      <c r="N108" s="20">
        <f>M108*E108</f>
        <v>0</v>
      </c>
      <c r="O108"/>
      <c r="P108"/>
    </row>
    <row r="109" spans="1:16" ht="15.75" customHeight="1" x14ac:dyDescent="0.3">
      <c r="A109" s="45">
        <v>3</v>
      </c>
      <c r="B109" s="44" t="s">
        <v>144</v>
      </c>
      <c r="C109" s="43">
        <v>40</v>
      </c>
      <c r="D109" s="42">
        <v>0</v>
      </c>
      <c r="E109" s="38">
        <f>C109*(1+D109)</f>
        <v>40</v>
      </c>
      <c r="F109" s="15" t="s">
        <v>6</v>
      </c>
      <c r="G109" s="26"/>
      <c r="H109" s="25"/>
      <c r="I109" s="25">
        <f>G109*N$3</f>
        <v>0</v>
      </c>
      <c r="J109" s="24">
        <f>E109*G109</f>
        <v>0</v>
      </c>
      <c r="K109" s="23">
        <f>H109*E109</f>
        <v>0</v>
      </c>
      <c r="L109" s="41">
        <f>I109*E109</f>
        <v>0</v>
      </c>
      <c r="M109" s="21">
        <f>H109+I109</f>
        <v>0</v>
      </c>
      <c r="N109" s="20">
        <f>M109*E109</f>
        <v>0</v>
      </c>
      <c r="O109"/>
      <c r="P109"/>
    </row>
    <row r="110" spans="1:16" ht="15.75" customHeight="1" thickBot="1" x14ac:dyDescent="0.35">
      <c r="A110" s="48"/>
      <c r="B110" s="47"/>
      <c r="C110" s="43"/>
      <c r="D110" s="42"/>
      <c r="E110" s="38"/>
      <c r="F110" s="15"/>
      <c r="G110" s="26"/>
      <c r="H110" s="25"/>
      <c r="I110" s="25"/>
      <c r="J110" s="24"/>
      <c r="K110" s="23"/>
      <c r="L110" s="41"/>
      <c r="M110" s="21"/>
      <c r="N110" s="20"/>
      <c r="O110"/>
      <c r="P110"/>
    </row>
    <row r="111" spans="1:16" ht="16.2" thickBot="1" x14ac:dyDescent="0.35">
      <c r="A111" s="117" t="s">
        <v>25</v>
      </c>
      <c r="B111" s="118"/>
      <c r="C111" s="46"/>
      <c r="D111" s="16"/>
      <c r="E111" s="38"/>
      <c r="F111" s="15"/>
      <c r="G111" s="26"/>
      <c r="H111" s="25"/>
      <c r="I111" s="25"/>
      <c r="J111" s="24"/>
      <c r="K111" s="23"/>
      <c r="L111" s="22"/>
      <c r="M111" s="21"/>
      <c r="N111" s="20"/>
      <c r="O111"/>
      <c r="P111"/>
    </row>
    <row r="112" spans="1:16" ht="15.75" customHeight="1" x14ac:dyDescent="0.3">
      <c r="A112" s="45">
        <v>1</v>
      </c>
      <c r="B112" s="44" t="s">
        <v>145</v>
      </c>
      <c r="C112" s="43">
        <v>32</v>
      </c>
      <c r="D112" s="42">
        <v>0</v>
      </c>
      <c r="E112" s="38">
        <f>C112*(1+D112)</f>
        <v>32</v>
      </c>
      <c r="F112" s="15" t="s">
        <v>6</v>
      </c>
      <c r="G112" s="26"/>
      <c r="H112" s="25"/>
      <c r="I112" s="25">
        <f>G112*N$3</f>
        <v>0</v>
      </c>
      <c r="J112" s="24">
        <f>E112*G112</f>
        <v>0</v>
      </c>
      <c r="K112" s="23">
        <f>H112*E112</f>
        <v>0</v>
      </c>
      <c r="L112" s="41">
        <f>I112*E112</f>
        <v>0</v>
      </c>
      <c r="M112" s="21">
        <f>H112+I112</f>
        <v>0</v>
      </c>
      <c r="N112" s="20">
        <f>M112*E112</f>
        <v>0</v>
      </c>
      <c r="O112"/>
      <c r="P112"/>
    </row>
    <row r="113" spans="1:17" ht="15.75" customHeight="1" x14ac:dyDescent="0.3">
      <c r="A113" s="45">
        <v>2</v>
      </c>
      <c r="B113" s="44" t="s">
        <v>146</v>
      </c>
      <c r="C113" s="43">
        <v>2</v>
      </c>
      <c r="D113" s="42">
        <v>0</v>
      </c>
      <c r="E113" s="38">
        <f>C113*(1+D113)</f>
        <v>2</v>
      </c>
      <c r="F113" s="15" t="s">
        <v>6</v>
      </c>
      <c r="G113" s="26"/>
      <c r="H113" s="25"/>
      <c r="I113" s="25">
        <f>G113*N$3</f>
        <v>0</v>
      </c>
      <c r="J113" s="24">
        <f>E113*G113</f>
        <v>0</v>
      </c>
      <c r="K113" s="23">
        <f>H113*E113</f>
        <v>0</v>
      </c>
      <c r="L113" s="41">
        <f>I113*E113</f>
        <v>0</v>
      </c>
      <c r="M113" s="21">
        <f>H113+I113</f>
        <v>0</v>
      </c>
      <c r="N113" s="20">
        <f>M113*E113</f>
        <v>0</v>
      </c>
      <c r="O113"/>
      <c r="P113"/>
    </row>
    <row r="114" spans="1:17" ht="15.75" customHeight="1" x14ac:dyDescent="0.3">
      <c r="A114" s="45">
        <v>3</v>
      </c>
      <c r="B114" s="44" t="s">
        <v>147</v>
      </c>
      <c r="C114" s="43">
        <v>30</v>
      </c>
      <c r="D114" s="42">
        <v>0</v>
      </c>
      <c r="E114" s="38">
        <f>C114*(1+D114)</f>
        <v>30</v>
      </c>
      <c r="F114" s="15" t="s">
        <v>6</v>
      </c>
      <c r="G114" s="26"/>
      <c r="H114" s="25"/>
      <c r="I114" s="25">
        <f>G114*N$3</f>
        <v>0</v>
      </c>
      <c r="J114" s="24">
        <f>E114*G114</f>
        <v>0</v>
      </c>
      <c r="K114" s="23">
        <f>H114*E114</f>
        <v>0</v>
      </c>
      <c r="L114" s="41">
        <f>I114*E114</f>
        <v>0</v>
      </c>
      <c r="M114" s="21">
        <f>H114+I114</f>
        <v>0</v>
      </c>
      <c r="N114" s="20">
        <f>M114*E114</f>
        <v>0</v>
      </c>
      <c r="O114"/>
      <c r="P114"/>
    </row>
    <row r="115" spans="1:17" ht="15.75" customHeight="1" x14ac:dyDescent="0.3">
      <c r="A115" s="45">
        <v>4</v>
      </c>
      <c r="B115" s="44" t="s">
        <v>148</v>
      </c>
      <c r="C115" s="43">
        <v>2</v>
      </c>
      <c r="D115" s="42">
        <v>0</v>
      </c>
      <c r="E115" s="38">
        <f>C115*(1+D115)</f>
        <v>2</v>
      </c>
      <c r="F115" s="15" t="s">
        <v>6</v>
      </c>
      <c r="G115" s="26"/>
      <c r="H115" s="25"/>
      <c r="I115" s="25">
        <f>G115*N$3</f>
        <v>0</v>
      </c>
      <c r="J115" s="24">
        <f>E115*G115</f>
        <v>0</v>
      </c>
      <c r="K115" s="23">
        <f>H115*E115</f>
        <v>0</v>
      </c>
      <c r="L115" s="41">
        <f>I115*E115</f>
        <v>0</v>
      </c>
      <c r="M115" s="21">
        <f>H115+I115</f>
        <v>0</v>
      </c>
      <c r="N115" s="20">
        <f>M115*E115</f>
        <v>0</v>
      </c>
      <c r="O115"/>
      <c r="P115"/>
    </row>
    <row r="116" spans="1:17" ht="15.75" customHeight="1" x14ac:dyDescent="0.3">
      <c r="A116" s="45">
        <v>5</v>
      </c>
      <c r="B116" s="44" t="s">
        <v>149</v>
      </c>
      <c r="C116" s="43">
        <v>2</v>
      </c>
      <c r="D116" s="42">
        <v>0</v>
      </c>
      <c r="E116" s="38">
        <f>C116*(1+D116)</f>
        <v>2</v>
      </c>
      <c r="F116" s="15" t="s">
        <v>6</v>
      </c>
      <c r="G116" s="26"/>
      <c r="H116" s="25"/>
      <c r="I116" s="25">
        <f>G116*N$3</f>
        <v>0</v>
      </c>
      <c r="J116" s="24">
        <f>E116*G116</f>
        <v>0</v>
      </c>
      <c r="K116" s="23">
        <f>H116*E116</f>
        <v>0</v>
      </c>
      <c r="L116" s="41">
        <f>I116*E116</f>
        <v>0</v>
      </c>
      <c r="M116" s="21">
        <f>H116+I116</f>
        <v>0</v>
      </c>
      <c r="N116" s="20">
        <f>M116*E116</f>
        <v>0</v>
      </c>
      <c r="O116"/>
      <c r="P116"/>
    </row>
    <row r="117" spans="1:17" ht="15.75" customHeight="1" thickBot="1" x14ac:dyDescent="0.35">
      <c r="A117" s="48"/>
      <c r="B117" s="47"/>
      <c r="C117" s="43"/>
      <c r="D117" s="42"/>
      <c r="E117" s="38"/>
      <c r="F117" s="15"/>
      <c r="G117" s="26"/>
      <c r="H117" s="25"/>
      <c r="I117" s="25"/>
      <c r="J117" s="24"/>
      <c r="K117" s="23"/>
      <c r="L117" s="41"/>
      <c r="M117" s="21"/>
      <c r="N117" s="20"/>
      <c r="O117"/>
      <c r="P117"/>
    </row>
    <row r="118" spans="1:17" ht="16.2" thickBot="1" x14ac:dyDescent="0.35">
      <c r="A118" s="117" t="s">
        <v>26</v>
      </c>
      <c r="B118" s="118"/>
      <c r="C118" s="46"/>
      <c r="D118" s="16"/>
      <c r="E118" s="38"/>
      <c r="F118" s="15"/>
      <c r="G118" s="26"/>
      <c r="H118" s="25"/>
      <c r="I118" s="25"/>
      <c r="J118" s="24"/>
      <c r="K118" s="23"/>
      <c r="L118" s="22"/>
      <c r="M118" s="21"/>
      <c r="N118" s="20"/>
      <c r="O118"/>
      <c r="P118"/>
    </row>
    <row r="119" spans="1:17" ht="15.75" customHeight="1" x14ac:dyDescent="0.3">
      <c r="A119" s="45">
        <v>1</v>
      </c>
      <c r="B119" s="44" t="s">
        <v>150</v>
      </c>
      <c r="C119" s="43">
        <v>2</v>
      </c>
      <c r="D119" s="42">
        <v>0</v>
      </c>
      <c r="E119" s="38">
        <f>C119*(1+D119)</f>
        <v>2</v>
      </c>
      <c r="F119" s="15" t="s">
        <v>6</v>
      </c>
      <c r="G119" s="26"/>
      <c r="H119" s="25"/>
      <c r="I119" s="25">
        <f>G119*N$3</f>
        <v>0</v>
      </c>
      <c r="J119" s="24">
        <f>E119*G119</f>
        <v>0</v>
      </c>
      <c r="K119" s="23">
        <f>H119*E119</f>
        <v>0</v>
      </c>
      <c r="L119" s="41">
        <f>I119*E119</f>
        <v>0</v>
      </c>
      <c r="M119" s="21">
        <f>H119+I119</f>
        <v>0</v>
      </c>
      <c r="N119" s="20">
        <f>M119*E119</f>
        <v>0</v>
      </c>
      <c r="O119"/>
      <c r="P119"/>
    </row>
    <row r="120" spans="1:17" ht="15.75" customHeight="1" x14ac:dyDescent="0.3">
      <c r="A120" s="45">
        <v>2</v>
      </c>
      <c r="B120" s="44" t="s">
        <v>151</v>
      </c>
      <c r="C120" s="43">
        <v>52</v>
      </c>
      <c r="D120" s="42">
        <v>0</v>
      </c>
      <c r="E120" s="38">
        <f>C120*(1+D120)</f>
        <v>52</v>
      </c>
      <c r="F120" s="15" t="s">
        <v>6</v>
      </c>
      <c r="G120" s="26"/>
      <c r="H120" s="25"/>
      <c r="I120" s="25">
        <f>G120*N$3</f>
        <v>0</v>
      </c>
      <c r="J120" s="24">
        <f>E120*G120</f>
        <v>0</v>
      </c>
      <c r="K120" s="23">
        <f>H120*E120</f>
        <v>0</v>
      </c>
      <c r="L120" s="41">
        <f>I120*E120</f>
        <v>0</v>
      </c>
      <c r="M120" s="21">
        <f>H120+I120</f>
        <v>0</v>
      </c>
      <c r="N120" s="20">
        <f>M120*E120</f>
        <v>0</v>
      </c>
      <c r="O120"/>
      <c r="P120"/>
    </row>
    <row r="121" spans="1:17" ht="15.75" customHeight="1" thickBot="1" x14ac:dyDescent="0.35">
      <c r="A121" s="48"/>
      <c r="B121" s="47"/>
      <c r="C121" s="43"/>
      <c r="D121" s="42"/>
      <c r="E121" s="38"/>
      <c r="F121" s="15"/>
      <c r="G121" s="26"/>
      <c r="H121" s="25"/>
      <c r="I121" s="25"/>
      <c r="J121" s="24"/>
      <c r="K121" s="23"/>
      <c r="L121" s="41"/>
      <c r="M121" s="21"/>
      <c r="N121" s="20"/>
      <c r="O121"/>
      <c r="P121"/>
    </row>
    <row r="122" spans="1:17" ht="16.2" thickBot="1" x14ac:dyDescent="0.35">
      <c r="A122" s="115" t="s">
        <v>339</v>
      </c>
      <c r="B122" s="116"/>
      <c r="C122" s="27"/>
      <c r="D122" s="16"/>
      <c r="E122" s="38"/>
      <c r="F122" s="15"/>
      <c r="G122" s="26"/>
      <c r="H122" s="25"/>
      <c r="I122" s="25"/>
      <c r="J122" s="24"/>
      <c r="K122" s="23"/>
      <c r="L122" s="22"/>
      <c r="M122" s="21"/>
      <c r="N122" s="20"/>
      <c r="O122"/>
      <c r="P122"/>
    </row>
    <row r="123" spans="1:17" s="65" customFormat="1" x14ac:dyDescent="0.3">
      <c r="A123" s="85" t="s">
        <v>299</v>
      </c>
      <c r="B123" s="86"/>
      <c r="C123" s="43"/>
      <c r="D123" s="63"/>
      <c r="E123" s="12"/>
      <c r="F123" s="27"/>
      <c r="G123" s="26"/>
      <c r="H123" s="25"/>
      <c r="I123" s="25"/>
      <c r="J123" s="24"/>
      <c r="K123" s="23"/>
      <c r="L123" s="41"/>
      <c r="M123" s="21"/>
      <c r="N123" s="20"/>
      <c r="O123"/>
      <c r="P123"/>
      <c r="Q123" s="1"/>
    </row>
    <row r="124" spans="1:17" ht="15.75" customHeight="1" x14ac:dyDescent="0.3">
      <c r="A124" s="45">
        <v>1</v>
      </c>
      <c r="B124" s="44" t="s">
        <v>141</v>
      </c>
      <c r="C124" s="43">
        <v>68.03</v>
      </c>
      <c r="D124" s="42">
        <v>0.1</v>
      </c>
      <c r="E124" s="38">
        <f>C124*(1+D124)</f>
        <v>74.833000000000013</v>
      </c>
      <c r="F124" s="15" t="s">
        <v>8</v>
      </c>
      <c r="G124" s="26"/>
      <c r="H124" s="25"/>
      <c r="I124" s="25">
        <f>G124*N$3</f>
        <v>0</v>
      </c>
      <c r="J124" s="24">
        <f>E124*G124</f>
        <v>0</v>
      </c>
      <c r="K124" s="23">
        <f>H124*E124</f>
        <v>0</v>
      </c>
      <c r="L124" s="41">
        <f>I124*E124</f>
        <v>0</v>
      </c>
      <c r="M124" s="21">
        <f>H124+I124</f>
        <v>0</v>
      </c>
      <c r="N124" s="20">
        <f>M124*E124</f>
        <v>0</v>
      </c>
      <c r="O124"/>
      <c r="P124"/>
    </row>
    <row r="125" spans="1:17" ht="15.75" customHeight="1" x14ac:dyDescent="0.3">
      <c r="A125" s="45">
        <v>2</v>
      </c>
      <c r="B125" s="44" t="s">
        <v>152</v>
      </c>
      <c r="C125" s="43">
        <v>12.15</v>
      </c>
      <c r="D125" s="42">
        <v>0.1</v>
      </c>
      <c r="E125" s="38">
        <f>C125*(1+D125)</f>
        <v>13.365000000000002</v>
      </c>
      <c r="F125" s="15" t="s">
        <v>8</v>
      </c>
      <c r="G125" s="26"/>
      <c r="H125" s="25"/>
      <c r="I125" s="25">
        <f>G125*N$3</f>
        <v>0</v>
      </c>
      <c r="J125" s="24">
        <f>E125*G125</f>
        <v>0</v>
      </c>
      <c r="K125" s="23">
        <f>H125*E125</f>
        <v>0</v>
      </c>
      <c r="L125" s="41">
        <f>I125*E125</f>
        <v>0</v>
      </c>
      <c r="M125" s="21">
        <f>H125+I125</f>
        <v>0</v>
      </c>
      <c r="N125" s="20">
        <f>M125*E125</f>
        <v>0</v>
      </c>
      <c r="O125"/>
      <c r="P125"/>
    </row>
    <row r="126" spans="1:17" ht="15.75" customHeight="1" x14ac:dyDescent="0.3">
      <c r="A126" s="45">
        <v>3</v>
      </c>
      <c r="B126" s="44" t="s">
        <v>153</v>
      </c>
      <c r="C126" s="43">
        <v>186.62</v>
      </c>
      <c r="D126" s="42">
        <v>0.1</v>
      </c>
      <c r="E126" s="38">
        <f>C126*(1+D126)</f>
        <v>205.28200000000001</v>
      </c>
      <c r="F126" s="15" t="s">
        <v>8</v>
      </c>
      <c r="G126" s="26"/>
      <c r="H126" s="25"/>
      <c r="I126" s="25">
        <f>G126*N$3</f>
        <v>0</v>
      </c>
      <c r="J126" s="24">
        <f>E126*G126</f>
        <v>0</v>
      </c>
      <c r="K126" s="23">
        <f>H126*E126</f>
        <v>0</v>
      </c>
      <c r="L126" s="41">
        <f>I126*E126</f>
        <v>0</v>
      </c>
      <c r="M126" s="21">
        <f>H126+I126</f>
        <v>0</v>
      </c>
      <c r="N126" s="20">
        <f>M126*E126</f>
        <v>0</v>
      </c>
      <c r="O126"/>
      <c r="P126"/>
    </row>
    <row r="127" spans="1:17" s="65" customFormat="1" x14ac:dyDescent="0.3">
      <c r="A127" s="85" t="s">
        <v>300</v>
      </c>
      <c r="B127" s="86"/>
      <c r="C127" s="43"/>
      <c r="D127" s="63"/>
      <c r="E127" s="12"/>
      <c r="F127" s="27"/>
      <c r="G127" s="26"/>
      <c r="H127" s="25"/>
      <c r="I127" s="25"/>
      <c r="J127" s="24"/>
      <c r="K127" s="23"/>
      <c r="L127" s="41"/>
      <c r="M127" s="21"/>
      <c r="N127" s="20"/>
      <c r="O127"/>
      <c r="P127"/>
      <c r="Q127" s="1"/>
    </row>
    <row r="128" spans="1:17" ht="15.75" customHeight="1" x14ac:dyDescent="0.3">
      <c r="A128" s="45">
        <v>4</v>
      </c>
      <c r="B128" s="44" t="s">
        <v>154</v>
      </c>
      <c r="C128" s="43">
        <v>151.61000000000001</v>
      </c>
      <c r="D128" s="42">
        <v>0.1</v>
      </c>
      <c r="E128" s="38">
        <f>C128*(1+D128)</f>
        <v>166.77100000000002</v>
      </c>
      <c r="F128" s="15" t="s">
        <v>8</v>
      </c>
      <c r="G128" s="26"/>
      <c r="H128" s="25"/>
      <c r="I128" s="25">
        <f>G128*N$3</f>
        <v>0</v>
      </c>
      <c r="J128" s="24">
        <f>E128*G128</f>
        <v>0</v>
      </c>
      <c r="K128" s="23">
        <f>H128*E128</f>
        <v>0</v>
      </c>
      <c r="L128" s="41">
        <f>I128*E128</f>
        <v>0</v>
      </c>
      <c r="M128" s="21">
        <f>H128+I128</f>
        <v>0</v>
      </c>
      <c r="N128" s="20">
        <f>M128*E128</f>
        <v>0</v>
      </c>
      <c r="O128"/>
      <c r="P128"/>
    </row>
    <row r="129" spans="1:16" ht="15.75" customHeight="1" x14ac:dyDescent="0.3">
      <c r="A129" s="45">
        <v>5</v>
      </c>
      <c r="B129" s="44" t="s">
        <v>155</v>
      </c>
      <c r="C129" s="43">
        <v>58</v>
      </c>
      <c r="D129" s="42">
        <v>0.1</v>
      </c>
      <c r="E129" s="38">
        <f>C129*(1+D129)</f>
        <v>63.800000000000004</v>
      </c>
      <c r="F129" s="15" t="s">
        <v>8</v>
      </c>
      <c r="G129" s="26"/>
      <c r="H129" s="25"/>
      <c r="I129" s="25">
        <f>G129*N$3</f>
        <v>0</v>
      </c>
      <c r="J129" s="24">
        <f>E129*G129</f>
        <v>0</v>
      </c>
      <c r="K129" s="23">
        <f>H129*E129</f>
        <v>0</v>
      </c>
      <c r="L129" s="41">
        <f>I129*E129</f>
        <v>0</v>
      </c>
      <c r="M129" s="21">
        <f>H129+I129</f>
        <v>0</v>
      </c>
      <c r="N129" s="20">
        <f>M129*E129</f>
        <v>0</v>
      </c>
      <c r="O129"/>
      <c r="P129"/>
    </row>
    <row r="130" spans="1:16" ht="15.75" customHeight="1" thickBot="1" x14ac:dyDescent="0.35">
      <c r="A130" s="48"/>
      <c r="B130" s="47"/>
      <c r="C130" s="43"/>
      <c r="D130" s="42"/>
      <c r="E130" s="38"/>
      <c r="F130" s="15"/>
      <c r="G130" s="26"/>
      <c r="H130" s="25"/>
      <c r="I130" s="25"/>
      <c r="J130" s="24"/>
      <c r="K130" s="23"/>
      <c r="L130" s="41"/>
      <c r="M130" s="21"/>
      <c r="N130" s="20"/>
      <c r="O130"/>
      <c r="P130"/>
    </row>
    <row r="131" spans="1:16" ht="16.2" thickBot="1" x14ac:dyDescent="0.35">
      <c r="A131" s="115" t="s">
        <v>69</v>
      </c>
      <c r="B131" s="116"/>
      <c r="C131" s="27"/>
      <c r="D131" s="16"/>
      <c r="E131" s="38"/>
      <c r="F131" s="15"/>
      <c r="G131" s="26"/>
      <c r="H131" s="25"/>
      <c r="I131" s="25"/>
      <c r="J131" s="24"/>
      <c r="K131" s="23"/>
      <c r="L131" s="22"/>
      <c r="M131" s="21"/>
      <c r="N131" s="20"/>
      <c r="O131"/>
      <c r="P131"/>
    </row>
    <row r="132" spans="1:16" x14ac:dyDescent="0.3">
      <c r="A132" s="89" t="s">
        <v>305</v>
      </c>
      <c r="B132" s="90"/>
      <c r="C132" s="43"/>
      <c r="D132" s="42"/>
      <c r="E132" s="38"/>
      <c r="F132" s="15"/>
      <c r="G132" s="26"/>
      <c r="H132" s="25"/>
      <c r="I132" s="25"/>
      <c r="J132" s="24"/>
      <c r="K132" s="23"/>
      <c r="L132" s="41"/>
      <c r="M132" s="21"/>
      <c r="N132" s="20"/>
      <c r="O132"/>
      <c r="P132"/>
    </row>
    <row r="133" spans="1:16" ht="15.75" customHeight="1" x14ac:dyDescent="0.3">
      <c r="A133" s="45">
        <v>1</v>
      </c>
      <c r="B133" s="44" t="s">
        <v>141</v>
      </c>
      <c r="C133" s="43">
        <v>68.03</v>
      </c>
      <c r="D133" s="42">
        <v>0.1</v>
      </c>
      <c r="E133" s="38">
        <f>C133*(1+D133)</f>
        <v>74.833000000000013</v>
      </c>
      <c r="F133" s="15" t="s">
        <v>8</v>
      </c>
      <c r="G133" s="26"/>
      <c r="H133" s="25"/>
      <c r="I133" s="25">
        <f>G133*N$3</f>
        <v>0</v>
      </c>
      <c r="J133" s="24">
        <f>E133*G133</f>
        <v>0</v>
      </c>
      <c r="K133" s="23">
        <f>H133*E133</f>
        <v>0</v>
      </c>
      <c r="L133" s="41">
        <f>I133*E133</f>
        <v>0</v>
      </c>
      <c r="M133" s="21">
        <f>H133+I133</f>
        <v>0</v>
      </c>
      <c r="N133" s="20">
        <f>M133*E133</f>
        <v>0</v>
      </c>
      <c r="O133"/>
      <c r="P133"/>
    </row>
    <row r="134" spans="1:16" ht="15.75" customHeight="1" x14ac:dyDescent="0.3">
      <c r="A134" s="45">
        <v>2</v>
      </c>
      <c r="B134" s="44" t="s">
        <v>152</v>
      </c>
      <c r="C134" s="43">
        <v>12.15</v>
      </c>
      <c r="D134" s="42">
        <v>0.1</v>
      </c>
      <c r="E134" s="38">
        <f>C134*(1+D134)</f>
        <v>13.365000000000002</v>
      </c>
      <c r="F134" s="15" t="s">
        <v>8</v>
      </c>
      <c r="G134" s="26"/>
      <c r="H134" s="25"/>
      <c r="I134" s="25">
        <f>G134*N$3</f>
        <v>0</v>
      </c>
      <c r="J134" s="24">
        <f>E134*G134</f>
        <v>0</v>
      </c>
      <c r="K134" s="23">
        <f>H134*E134</f>
        <v>0</v>
      </c>
      <c r="L134" s="41">
        <f>I134*E134</f>
        <v>0</v>
      </c>
      <c r="M134" s="21">
        <f>H134+I134</f>
        <v>0</v>
      </c>
      <c r="N134" s="20">
        <f>M134*E134</f>
        <v>0</v>
      </c>
      <c r="O134"/>
      <c r="P134"/>
    </row>
    <row r="135" spans="1:16" x14ac:dyDescent="0.3">
      <c r="A135" s="89" t="s">
        <v>306</v>
      </c>
      <c r="B135" s="90"/>
      <c r="C135" s="43"/>
      <c r="D135" s="42"/>
      <c r="E135" s="38"/>
      <c r="F135" s="15"/>
      <c r="G135" s="26"/>
      <c r="H135" s="25"/>
      <c r="I135" s="25"/>
      <c r="J135" s="24"/>
      <c r="K135" s="23"/>
      <c r="L135" s="41"/>
      <c r="M135" s="21"/>
      <c r="N135" s="20"/>
      <c r="O135"/>
      <c r="P135"/>
    </row>
    <row r="136" spans="1:16" ht="15.75" customHeight="1" x14ac:dyDescent="0.3">
      <c r="A136" s="45">
        <v>3</v>
      </c>
      <c r="B136" s="44" t="s">
        <v>153</v>
      </c>
      <c r="C136" s="43">
        <v>186.62</v>
      </c>
      <c r="D136" s="42">
        <v>0.1</v>
      </c>
      <c r="E136" s="38">
        <f>C136*(1+D136)</f>
        <v>205.28200000000001</v>
      </c>
      <c r="F136" s="15" t="s">
        <v>8</v>
      </c>
      <c r="G136" s="26"/>
      <c r="H136" s="25"/>
      <c r="I136" s="25">
        <f>G136*N$3</f>
        <v>0</v>
      </c>
      <c r="J136" s="24">
        <f>E136*G136</f>
        <v>0</v>
      </c>
      <c r="K136" s="23">
        <f>H136*E136</f>
        <v>0</v>
      </c>
      <c r="L136" s="41">
        <f>I136*E136</f>
        <v>0</v>
      </c>
      <c r="M136" s="21">
        <f>H136+I136</f>
        <v>0</v>
      </c>
      <c r="N136" s="20">
        <f>M136*E136</f>
        <v>0</v>
      </c>
      <c r="O136"/>
      <c r="P136"/>
    </row>
    <row r="137" spans="1:16" ht="15.75" customHeight="1" x14ac:dyDescent="0.3">
      <c r="A137" s="45">
        <v>4</v>
      </c>
      <c r="B137" s="44" t="s">
        <v>154</v>
      </c>
      <c r="C137" s="43">
        <v>151.61000000000001</v>
      </c>
      <c r="D137" s="42">
        <v>0.1</v>
      </c>
      <c r="E137" s="38">
        <f>C137*(1+D137)</f>
        <v>166.77100000000002</v>
      </c>
      <c r="F137" s="15" t="s">
        <v>8</v>
      </c>
      <c r="G137" s="26"/>
      <c r="H137" s="25"/>
      <c r="I137" s="25">
        <f>G137*N$3</f>
        <v>0</v>
      </c>
      <c r="J137" s="24">
        <f>E137*G137</f>
        <v>0</v>
      </c>
      <c r="K137" s="23">
        <f>H137*E137</f>
        <v>0</v>
      </c>
      <c r="L137" s="41">
        <f>I137*E137</f>
        <v>0</v>
      </c>
      <c r="M137" s="21">
        <f>H137+I137</f>
        <v>0</v>
      </c>
      <c r="N137" s="20">
        <f>M137*E137</f>
        <v>0</v>
      </c>
      <c r="O137"/>
      <c r="P137"/>
    </row>
    <row r="138" spans="1:16" ht="15.75" customHeight="1" x14ac:dyDescent="0.3">
      <c r="A138" s="45">
        <v>5</v>
      </c>
      <c r="B138" s="44" t="s">
        <v>155</v>
      </c>
      <c r="C138" s="43">
        <v>58</v>
      </c>
      <c r="D138" s="42">
        <v>0.1</v>
      </c>
      <c r="E138" s="38">
        <f>C138*(1+D138)</f>
        <v>63.800000000000004</v>
      </c>
      <c r="F138" s="15" t="s">
        <v>8</v>
      </c>
      <c r="G138" s="26"/>
      <c r="H138" s="25"/>
      <c r="I138" s="25">
        <f>G138*N$3</f>
        <v>0</v>
      </c>
      <c r="J138" s="24">
        <f>E138*G138</f>
        <v>0</v>
      </c>
      <c r="K138" s="23">
        <f>H138*E138</f>
        <v>0</v>
      </c>
      <c r="L138" s="41">
        <f>I138*E138</f>
        <v>0</v>
      </c>
      <c r="M138" s="21">
        <f>H138+I138</f>
        <v>0</v>
      </c>
      <c r="N138" s="20">
        <f>M138*E138</f>
        <v>0</v>
      </c>
      <c r="O138"/>
      <c r="P138"/>
    </row>
    <row r="139" spans="1:16" ht="15.75" customHeight="1" thickBot="1" x14ac:dyDescent="0.35">
      <c r="A139" s="48"/>
      <c r="B139" s="47"/>
      <c r="C139" s="43"/>
      <c r="D139" s="42"/>
      <c r="E139" s="38"/>
      <c r="F139" s="15"/>
      <c r="G139" s="26"/>
      <c r="H139" s="25"/>
      <c r="I139" s="25"/>
      <c r="J139" s="24"/>
      <c r="K139" s="23"/>
      <c r="L139" s="41"/>
      <c r="M139" s="21"/>
      <c r="N139" s="20"/>
      <c r="O139"/>
      <c r="P139"/>
    </row>
    <row r="140" spans="1:16" ht="16.2" thickBot="1" x14ac:dyDescent="0.35">
      <c r="A140" s="117" t="s">
        <v>70</v>
      </c>
      <c r="B140" s="118"/>
      <c r="C140" s="46"/>
      <c r="D140" s="16"/>
      <c r="E140" s="38"/>
      <c r="F140" s="15"/>
      <c r="G140" s="26"/>
      <c r="H140" s="25"/>
      <c r="I140" s="25"/>
      <c r="J140" s="24"/>
      <c r="K140" s="23"/>
      <c r="L140" s="22"/>
      <c r="M140" s="21"/>
      <c r="N140" s="20"/>
      <c r="O140"/>
      <c r="P140"/>
    </row>
    <row r="141" spans="1:16" ht="16.2" thickBot="1" x14ac:dyDescent="0.35">
      <c r="A141" s="117" t="s">
        <v>7</v>
      </c>
      <c r="B141" s="118"/>
      <c r="C141" s="46"/>
      <c r="D141" s="16"/>
      <c r="E141" s="38"/>
      <c r="F141" s="15"/>
      <c r="G141" s="26"/>
      <c r="H141" s="25"/>
      <c r="I141" s="25"/>
      <c r="J141" s="24"/>
      <c r="K141" s="23"/>
      <c r="L141" s="22"/>
      <c r="M141" s="21"/>
      <c r="N141" s="20"/>
      <c r="O141"/>
      <c r="P141"/>
    </row>
    <row r="142" spans="1:16" ht="15.75" customHeight="1" x14ac:dyDescent="0.3">
      <c r="A142" s="45">
        <v>1</v>
      </c>
      <c r="B142" s="44" t="s">
        <v>144</v>
      </c>
      <c r="C142" s="43">
        <v>2</v>
      </c>
      <c r="D142" s="42">
        <v>0</v>
      </c>
      <c r="E142" s="38">
        <f>C142*(1+D142)</f>
        <v>2</v>
      </c>
      <c r="F142" s="15" t="s">
        <v>6</v>
      </c>
      <c r="G142" s="26"/>
      <c r="H142" s="25"/>
      <c r="I142" s="25">
        <f>G142*N$3</f>
        <v>0</v>
      </c>
      <c r="J142" s="24">
        <f>E142*G142</f>
        <v>0</v>
      </c>
      <c r="K142" s="23">
        <f>H142*E142</f>
        <v>0</v>
      </c>
      <c r="L142" s="41">
        <f>I142*E142</f>
        <v>0</v>
      </c>
      <c r="M142" s="21">
        <f>H142+I142</f>
        <v>0</v>
      </c>
      <c r="N142" s="20">
        <f>M142*E142</f>
        <v>0</v>
      </c>
      <c r="O142"/>
      <c r="P142"/>
    </row>
    <row r="143" spans="1:16" ht="15.75" customHeight="1" x14ac:dyDescent="0.3">
      <c r="A143" s="45">
        <v>2</v>
      </c>
      <c r="B143" s="44" t="s">
        <v>156</v>
      </c>
      <c r="C143" s="43">
        <v>1</v>
      </c>
      <c r="D143" s="42">
        <v>0</v>
      </c>
      <c r="E143" s="38">
        <f>C143*(1+D143)</f>
        <v>1</v>
      </c>
      <c r="F143" s="15" t="s">
        <v>6</v>
      </c>
      <c r="G143" s="26"/>
      <c r="H143" s="25"/>
      <c r="I143" s="25">
        <f>G143*N$3</f>
        <v>0</v>
      </c>
      <c r="J143" s="24">
        <f>E143*G143</f>
        <v>0</v>
      </c>
      <c r="K143" s="23">
        <f>H143*E143</f>
        <v>0</v>
      </c>
      <c r="L143" s="41">
        <f>I143*E143</f>
        <v>0</v>
      </c>
      <c r="M143" s="21">
        <f>H143+I143</f>
        <v>0</v>
      </c>
      <c r="N143" s="20">
        <f>M143*E143</f>
        <v>0</v>
      </c>
      <c r="O143"/>
      <c r="P143"/>
    </row>
    <row r="144" spans="1:16" ht="15.75" customHeight="1" x14ac:dyDescent="0.3">
      <c r="A144" s="45">
        <v>3</v>
      </c>
      <c r="B144" s="44" t="s">
        <v>157</v>
      </c>
      <c r="C144" s="43">
        <v>3</v>
      </c>
      <c r="D144" s="42">
        <v>0</v>
      </c>
      <c r="E144" s="38">
        <f>C144*(1+D144)</f>
        <v>3</v>
      </c>
      <c r="F144" s="15" t="s">
        <v>6</v>
      </c>
      <c r="G144" s="26"/>
      <c r="H144" s="25"/>
      <c r="I144" s="25">
        <f>G144*N$3</f>
        <v>0</v>
      </c>
      <c r="J144" s="24">
        <f>E144*G144</f>
        <v>0</v>
      </c>
      <c r="K144" s="23">
        <f>H144*E144</f>
        <v>0</v>
      </c>
      <c r="L144" s="41">
        <f>I144*E144</f>
        <v>0</v>
      </c>
      <c r="M144" s="21">
        <f>H144+I144</f>
        <v>0</v>
      </c>
      <c r="N144" s="20">
        <f>M144*E144</f>
        <v>0</v>
      </c>
      <c r="O144"/>
      <c r="P144"/>
    </row>
    <row r="145" spans="1:17" ht="15.75" customHeight="1" x14ac:dyDescent="0.3">
      <c r="A145" s="45">
        <v>4</v>
      </c>
      <c r="B145" s="44" t="s">
        <v>158</v>
      </c>
      <c r="C145" s="43">
        <v>3</v>
      </c>
      <c r="D145" s="42">
        <v>0</v>
      </c>
      <c r="E145" s="38">
        <f>C145*(1+D145)</f>
        <v>3</v>
      </c>
      <c r="F145" s="15" t="s">
        <v>6</v>
      </c>
      <c r="G145" s="26"/>
      <c r="H145" s="25"/>
      <c r="I145" s="25">
        <f>G145*N$3</f>
        <v>0</v>
      </c>
      <c r="J145" s="24">
        <f>E145*G145</f>
        <v>0</v>
      </c>
      <c r="K145" s="23">
        <f>H145*E145</f>
        <v>0</v>
      </c>
      <c r="L145" s="41">
        <f>I145*E145</f>
        <v>0</v>
      </c>
      <c r="M145" s="21">
        <f>H145+I145</f>
        <v>0</v>
      </c>
      <c r="N145" s="20">
        <f>M145*E145</f>
        <v>0</v>
      </c>
      <c r="O145"/>
      <c r="P145"/>
    </row>
    <row r="146" spans="1:17" ht="15.75" customHeight="1" thickBot="1" x14ac:dyDescent="0.35">
      <c r="A146" s="48"/>
      <c r="B146" s="47"/>
      <c r="C146" s="43"/>
      <c r="D146" s="42"/>
      <c r="E146" s="38"/>
      <c r="F146" s="15"/>
      <c r="G146" s="26"/>
      <c r="H146" s="25"/>
      <c r="I146" s="25"/>
      <c r="J146" s="24"/>
      <c r="K146" s="23"/>
      <c r="L146" s="41"/>
      <c r="M146" s="21"/>
      <c r="N146" s="20"/>
      <c r="O146"/>
      <c r="P146"/>
    </row>
    <row r="147" spans="1:17" ht="16.2" thickBot="1" x14ac:dyDescent="0.35">
      <c r="A147" s="117" t="s">
        <v>25</v>
      </c>
      <c r="B147" s="118"/>
      <c r="C147" s="46"/>
      <c r="D147" s="16"/>
      <c r="E147" s="38"/>
      <c r="F147" s="15"/>
      <c r="G147" s="26"/>
      <c r="H147" s="25"/>
      <c r="I147" s="25"/>
      <c r="J147" s="24"/>
      <c r="K147" s="23"/>
      <c r="L147" s="22"/>
      <c r="M147" s="21"/>
      <c r="N147" s="20"/>
      <c r="O147"/>
      <c r="P147"/>
    </row>
    <row r="148" spans="1:17" ht="15.75" customHeight="1" x14ac:dyDescent="0.3">
      <c r="A148" s="45">
        <v>1</v>
      </c>
      <c r="B148" s="44" t="s">
        <v>159</v>
      </c>
      <c r="C148" s="43">
        <v>1</v>
      </c>
      <c r="D148" s="42">
        <v>0</v>
      </c>
      <c r="E148" s="38">
        <f>C148*(1+D148)</f>
        <v>1</v>
      </c>
      <c r="F148" s="15" t="s">
        <v>6</v>
      </c>
      <c r="G148" s="26"/>
      <c r="H148" s="25"/>
      <c r="I148" s="25">
        <f>G148*N$3</f>
        <v>0</v>
      </c>
      <c r="J148" s="24">
        <f>E148*G148</f>
        <v>0</v>
      </c>
      <c r="K148" s="23">
        <f>H148*E148</f>
        <v>0</v>
      </c>
      <c r="L148" s="41">
        <f>I148*E148</f>
        <v>0</v>
      </c>
      <c r="M148" s="21">
        <f>H148+I148</f>
        <v>0</v>
      </c>
      <c r="N148" s="20">
        <f>M148*E148</f>
        <v>0</v>
      </c>
      <c r="O148"/>
      <c r="P148"/>
    </row>
    <row r="149" spans="1:17" ht="15.75" customHeight="1" x14ac:dyDescent="0.3">
      <c r="A149" s="45">
        <v>2</v>
      </c>
      <c r="B149" s="44" t="s">
        <v>160</v>
      </c>
      <c r="C149" s="43">
        <v>1</v>
      </c>
      <c r="D149" s="42">
        <v>0</v>
      </c>
      <c r="E149" s="38">
        <f>C149*(1+D149)</f>
        <v>1</v>
      </c>
      <c r="F149" s="15" t="s">
        <v>6</v>
      </c>
      <c r="G149" s="26"/>
      <c r="H149" s="25"/>
      <c r="I149" s="25">
        <f>G149*N$3</f>
        <v>0</v>
      </c>
      <c r="J149" s="24">
        <f>E149*G149</f>
        <v>0</v>
      </c>
      <c r="K149" s="23">
        <f>H149*E149</f>
        <v>0</v>
      </c>
      <c r="L149" s="41">
        <f>I149*E149</f>
        <v>0</v>
      </c>
      <c r="M149" s="21">
        <f>H149+I149</f>
        <v>0</v>
      </c>
      <c r="N149" s="20">
        <f>M149*E149</f>
        <v>0</v>
      </c>
      <c r="O149"/>
      <c r="P149"/>
    </row>
    <row r="150" spans="1:17" ht="15.75" customHeight="1" x14ac:dyDescent="0.3">
      <c r="A150" s="45">
        <v>3</v>
      </c>
      <c r="B150" s="44" t="s">
        <v>161</v>
      </c>
      <c r="C150" s="43">
        <v>1</v>
      </c>
      <c r="D150" s="42">
        <v>0</v>
      </c>
      <c r="E150" s="38">
        <f>C150*(1+D150)</f>
        <v>1</v>
      </c>
      <c r="F150" s="15" t="s">
        <v>6</v>
      </c>
      <c r="G150" s="26"/>
      <c r="H150" s="25"/>
      <c r="I150" s="25">
        <f>G150*N$3</f>
        <v>0</v>
      </c>
      <c r="J150" s="24">
        <f>E150*G150</f>
        <v>0</v>
      </c>
      <c r="K150" s="23">
        <f>H150*E150</f>
        <v>0</v>
      </c>
      <c r="L150" s="41">
        <f>I150*E150</f>
        <v>0</v>
      </c>
      <c r="M150" s="21">
        <f>H150+I150</f>
        <v>0</v>
      </c>
      <c r="N150" s="20">
        <f>M150*E150</f>
        <v>0</v>
      </c>
      <c r="O150"/>
      <c r="P150"/>
    </row>
    <row r="151" spans="1:17" ht="15.75" customHeight="1" x14ac:dyDescent="0.3">
      <c r="A151" s="45">
        <v>4</v>
      </c>
      <c r="B151" s="44" t="s">
        <v>162</v>
      </c>
      <c r="C151" s="43">
        <v>8</v>
      </c>
      <c r="D151" s="42">
        <v>0</v>
      </c>
      <c r="E151" s="38">
        <f>C151*(1+D151)</f>
        <v>8</v>
      </c>
      <c r="F151" s="15" t="s">
        <v>6</v>
      </c>
      <c r="G151" s="26"/>
      <c r="H151" s="25"/>
      <c r="I151" s="25">
        <f>G151*N$3</f>
        <v>0</v>
      </c>
      <c r="J151" s="24">
        <f>E151*G151</f>
        <v>0</v>
      </c>
      <c r="K151" s="23">
        <f>H151*E151</f>
        <v>0</v>
      </c>
      <c r="L151" s="41">
        <f>I151*E151</f>
        <v>0</v>
      </c>
      <c r="M151" s="21">
        <f>H151+I151</f>
        <v>0</v>
      </c>
      <c r="N151" s="20">
        <f>M151*E151</f>
        <v>0</v>
      </c>
      <c r="O151"/>
      <c r="P151"/>
    </row>
    <row r="152" spans="1:17" ht="15.75" customHeight="1" thickBot="1" x14ac:dyDescent="0.35">
      <c r="A152" s="48"/>
      <c r="B152" s="47"/>
      <c r="C152" s="43"/>
      <c r="D152" s="42"/>
      <c r="E152" s="38"/>
      <c r="F152" s="15"/>
      <c r="G152" s="26"/>
      <c r="H152" s="25"/>
      <c r="I152" s="25"/>
      <c r="J152" s="24"/>
      <c r="K152" s="23"/>
      <c r="L152" s="41"/>
      <c r="M152" s="21"/>
      <c r="N152" s="20"/>
      <c r="O152"/>
      <c r="P152"/>
    </row>
    <row r="153" spans="1:17" ht="16.2" thickBot="1" x14ac:dyDescent="0.35">
      <c r="A153" s="117" t="s">
        <v>26</v>
      </c>
      <c r="B153" s="118"/>
      <c r="C153" s="46"/>
      <c r="D153" s="16"/>
      <c r="E153" s="38"/>
      <c r="F153" s="15"/>
      <c r="G153" s="26"/>
      <c r="H153" s="25"/>
      <c r="I153" s="25"/>
      <c r="J153" s="24"/>
      <c r="K153" s="23"/>
      <c r="L153" s="22"/>
      <c r="M153" s="21"/>
      <c r="N153" s="20"/>
      <c r="O153"/>
      <c r="P153"/>
    </row>
    <row r="154" spans="1:17" ht="15.75" customHeight="1" x14ac:dyDescent="0.3">
      <c r="A154" s="45">
        <v>1</v>
      </c>
      <c r="B154" s="44" t="s">
        <v>163</v>
      </c>
      <c r="C154" s="43">
        <v>4</v>
      </c>
      <c r="D154" s="42">
        <v>0</v>
      </c>
      <c r="E154" s="38">
        <f>C154*(1+D154)</f>
        <v>4</v>
      </c>
      <c r="F154" s="15" t="s">
        <v>6</v>
      </c>
      <c r="G154" s="26"/>
      <c r="H154" s="25"/>
      <c r="I154" s="25">
        <f>G154*N$3</f>
        <v>0</v>
      </c>
      <c r="J154" s="24">
        <f>E154*G154</f>
        <v>0</v>
      </c>
      <c r="K154" s="23">
        <f>H154*E154</f>
        <v>0</v>
      </c>
      <c r="L154" s="41">
        <f>I154*E154</f>
        <v>0</v>
      </c>
      <c r="M154" s="21">
        <f>H154+I154</f>
        <v>0</v>
      </c>
      <c r="N154" s="20">
        <f>M154*E154</f>
        <v>0</v>
      </c>
      <c r="O154"/>
      <c r="P154"/>
    </row>
    <row r="155" spans="1:17" ht="15.75" customHeight="1" x14ac:dyDescent="0.3">
      <c r="A155" s="45">
        <v>2</v>
      </c>
      <c r="B155" s="44" t="s">
        <v>164</v>
      </c>
      <c r="C155" s="43">
        <v>5</v>
      </c>
      <c r="D155" s="42">
        <v>0</v>
      </c>
      <c r="E155" s="38">
        <f>C155*(1+D155)</f>
        <v>5</v>
      </c>
      <c r="F155" s="15" t="s">
        <v>6</v>
      </c>
      <c r="G155" s="26"/>
      <c r="H155" s="25"/>
      <c r="I155" s="25">
        <f>G155*N$3</f>
        <v>0</v>
      </c>
      <c r="J155" s="24">
        <f>E155*G155</f>
        <v>0</v>
      </c>
      <c r="K155" s="23">
        <f>H155*E155</f>
        <v>0</v>
      </c>
      <c r="L155" s="41">
        <f>I155*E155</f>
        <v>0</v>
      </c>
      <c r="M155" s="21">
        <f>H155+I155</f>
        <v>0</v>
      </c>
      <c r="N155" s="20">
        <f>M155*E155</f>
        <v>0</v>
      </c>
      <c r="O155"/>
      <c r="P155"/>
    </row>
    <row r="156" spans="1:17" ht="15.75" customHeight="1" x14ac:dyDescent="0.3">
      <c r="A156" s="45">
        <v>3</v>
      </c>
      <c r="B156" s="44" t="s">
        <v>165</v>
      </c>
      <c r="C156" s="43">
        <v>2</v>
      </c>
      <c r="D156" s="42">
        <v>0</v>
      </c>
      <c r="E156" s="38">
        <f>C156*(1+D156)</f>
        <v>2</v>
      </c>
      <c r="F156" s="15" t="s">
        <v>6</v>
      </c>
      <c r="G156" s="26"/>
      <c r="H156" s="25"/>
      <c r="I156" s="25">
        <f>G156*N$3</f>
        <v>0</v>
      </c>
      <c r="J156" s="24">
        <f>E156*G156</f>
        <v>0</v>
      </c>
      <c r="K156" s="23">
        <f>H156*E156</f>
        <v>0</v>
      </c>
      <c r="L156" s="41">
        <f>I156*E156</f>
        <v>0</v>
      </c>
      <c r="M156" s="21">
        <f>H156+I156</f>
        <v>0</v>
      </c>
      <c r="N156" s="20">
        <f>M156*E156</f>
        <v>0</v>
      </c>
      <c r="O156"/>
      <c r="P156"/>
    </row>
    <row r="157" spans="1:17" ht="15.75" customHeight="1" thickBot="1" x14ac:dyDescent="0.35">
      <c r="A157" s="48"/>
      <c r="B157" s="47"/>
      <c r="C157" s="43"/>
      <c r="D157" s="42"/>
      <c r="E157" s="38"/>
      <c r="F157" s="15"/>
      <c r="G157" s="26"/>
      <c r="H157" s="25"/>
      <c r="I157" s="25"/>
      <c r="J157" s="24"/>
      <c r="K157" s="23"/>
      <c r="L157" s="41"/>
      <c r="M157" s="21"/>
      <c r="N157" s="20"/>
      <c r="O157"/>
      <c r="P157"/>
    </row>
    <row r="158" spans="1:17" ht="16.2" thickBot="1" x14ac:dyDescent="0.35">
      <c r="A158" s="115" t="s">
        <v>71</v>
      </c>
      <c r="B158" s="116"/>
      <c r="C158" s="27"/>
      <c r="D158" s="16"/>
      <c r="E158" s="38"/>
      <c r="F158" s="15"/>
      <c r="G158" s="26"/>
      <c r="H158" s="25"/>
      <c r="I158" s="25"/>
      <c r="J158" s="24"/>
      <c r="K158" s="23"/>
      <c r="L158" s="22"/>
      <c r="M158" s="21"/>
      <c r="N158" s="20"/>
      <c r="O158"/>
      <c r="P158"/>
    </row>
    <row r="159" spans="1:17" s="65" customFormat="1" x14ac:dyDescent="0.3">
      <c r="A159" s="85" t="s">
        <v>299</v>
      </c>
      <c r="B159" s="86"/>
      <c r="C159" s="43"/>
      <c r="D159" s="63"/>
      <c r="E159" s="12"/>
      <c r="F159" s="27"/>
      <c r="G159" s="26"/>
      <c r="H159" s="25"/>
      <c r="I159" s="25"/>
      <c r="J159" s="24"/>
      <c r="K159" s="23"/>
      <c r="L159" s="41"/>
      <c r="M159" s="21"/>
      <c r="N159" s="20"/>
      <c r="O159"/>
      <c r="P159"/>
      <c r="Q159" s="1"/>
    </row>
    <row r="160" spans="1:17" ht="15.75" customHeight="1" x14ac:dyDescent="0.3">
      <c r="A160" s="45">
        <v>1</v>
      </c>
      <c r="B160" s="44" t="s">
        <v>166</v>
      </c>
      <c r="C160" s="43">
        <v>137.83000000000001</v>
      </c>
      <c r="D160" s="42">
        <v>0.1</v>
      </c>
      <c r="E160" s="38">
        <f>C160*(1+D160)</f>
        <v>151.61300000000003</v>
      </c>
      <c r="F160" s="15" t="s">
        <v>8</v>
      </c>
      <c r="G160" s="26"/>
      <c r="H160" s="25"/>
      <c r="I160" s="25">
        <f>G160*N$3</f>
        <v>0</v>
      </c>
      <c r="J160" s="24">
        <f>E160*G160</f>
        <v>0</v>
      </c>
      <c r="K160" s="23">
        <f>H160*E160</f>
        <v>0</v>
      </c>
      <c r="L160" s="41">
        <f>I160*E160</f>
        <v>0</v>
      </c>
      <c r="M160" s="21">
        <f>H160+I160</f>
        <v>0</v>
      </c>
      <c r="N160" s="20">
        <f>M160*E160</f>
        <v>0</v>
      </c>
      <c r="O160"/>
      <c r="P160"/>
    </row>
    <row r="161" spans="1:16" ht="15.75" customHeight="1" x14ac:dyDescent="0.3">
      <c r="A161" s="45">
        <v>2</v>
      </c>
      <c r="B161" s="44" t="s">
        <v>167</v>
      </c>
      <c r="C161" s="43">
        <v>103.69</v>
      </c>
      <c r="D161" s="42">
        <v>0.1</v>
      </c>
      <c r="E161" s="38">
        <f>C161*(1+D161)</f>
        <v>114.05900000000001</v>
      </c>
      <c r="F161" s="15" t="s">
        <v>8</v>
      </c>
      <c r="G161" s="26"/>
      <c r="H161" s="25"/>
      <c r="I161" s="25">
        <f>G161*N$3</f>
        <v>0</v>
      </c>
      <c r="J161" s="24">
        <f>E161*G161</f>
        <v>0</v>
      </c>
      <c r="K161" s="23">
        <f>H161*E161</f>
        <v>0</v>
      </c>
      <c r="L161" s="41">
        <f>I161*E161</f>
        <v>0</v>
      </c>
      <c r="M161" s="21">
        <f>H161+I161</f>
        <v>0</v>
      </c>
      <c r="N161" s="20">
        <f>M161*E161</f>
        <v>0</v>
      </c>
      <c r="O161"/>
      <c r="P161"/>
    </row>
    <row r="162" spans="1:16" ht="15.75" customHeight="1" thickBot="1" x14ac:dyDescent="0.35">
      <c r="A162" s="48"/>
      <c r="B162" s="47"/>
      <c r="C162" s="43"/>
      <c r="D162" s="42"/>
      <c r="E162" s="38"/>
      <c r="F162" s="15"/>
      <c r="G162" s="26"/>
      <c r="H162" s="25"/>
      <c r="I162" s="25"/>
      <c r="J162" s="24"/>
      <c r="K162" s="23"/>
      <c r="L162" s="41"/>
      <c r="M162" s="21"/>
      <c r="N162" s="20"/>
      <c r="O162"/>
      <c r="P162"/>
    </row>
    <row r="163" spans="1:16" ht="16.2" thickBot="1" x14ac:dyDescent="0.35">
      <c r="A163" s="115" t="s">
        <v>72</v>
      </c>
      <c r="B163" s="116"/>
      <c r="C163" s="27"/>
      <c r="D163" s="16"/>
      <c r="E163" s="38"/>
      <c r="F163" s="15"/>
      <c r="G163" s="26"/>
      <c r="H163" s="25"/>
      <c r="I163" s="25"/>
      <c r="J163" s="24"/>
      <c r="K163" s="23"/>
      <c r="L163" s="22"/>
      <c r="M163" s="21"/>
      <c r="N163" s="20"/>
      <c r="O163"/>
      <c r="P163"/>
    </row>
    <row r="164" spans="1:16" x14ac:dyDescent="0.3">
      <c r="A164" s="89" t="s">
        <v>304</v>
      </c>
      <c r="B164" s="90"/>
      <c r="C164" s="43"/>
      <c r="D164" s="42"/>
      <c r="E164" s="38"/>
      <c r="F164" s="15"/>
      <c r="G164" s="26"/>
      <c r="H164" s="25"/>
      <c r="I164" s="25"/>
      <c r="J164" s="24"/>
      <c r="K164" s="23"/>
      <c r="L164" s="41"/>
      <c r="M164" s="21"/>
      <c r="N164" s="20"/>
      <c r="O164"/>
      <c r="P164"/>
    </row>
    <row r="165" spans="1:16" ht="15.75" customHeight="1" x14ac:dyDescent="0.3">
      <c r="A165" s="45">
        <v>1</v>
      </c>
      <c r="B165" s="44" t="s">
        <v>166</v>
      </c>
      <c r="C165" s="43">
        <v>137.83000000000001</v>
      </c>
      <c r="D165" s="42">
        <v>0.1</v>
      </c>
      <c r="E165" s="38">
        <f>C165*(1+D165)</f>
        <v>151.61300000000003</v>
      </c>
      <c r="F165" s="15" t="s">
        <v>8</v>
      </c>
      <c r="G165" s="26"/>
      <c r="H165" s="25"/>
      <c r="I165" s="25">
        <f>G165*N$3</f>
        <v>0</v>
      </c>
      <c r="J165" s="24">
        <f>E165*G165</f>
        <v>0</v>
      </c>
      <c r="K165" s="23">
        <f>H165*E165</f>
        <v>0</v>
      </c>
      <c r="L165" s="41">
        <f>I165*E165</f>
        <v>0</v>
      </c>
      <c r="M165" s="21">
        <f>H165+I165</f>
        <v>0</v>
      </c>
      <c r="N165" s="20">
        <f>M165*E165</f>
        <v>0</v>
      </c>
      <c r="O165"/>
      <c r="P165"/>
    </row>
    <row r="166" spans="1:16" x14ac:dyDescent="0.3">
      <c r="A166" s="89" t="s">
        <v>305</v>
      </c>
      <c r="B166" s="90"/>
      <c r="C166" s="43"/>
      <c r="D166" s="42"/>
      <c r="E166" s="38"/>
      <c r="F166" s="15"/>
      <c r="G166" s="26"/>
      <c r="H166" s="25"/>
      <c r="I166" s="25"/>
      <c r="J166" s="24"/>
      <c r="K166" s="23"/>
      <c r="L166" s="41"/>
      <c r="M166" s="21"/>
      <c r="N166" s="20"/>
      <c r="O166"/>
      <c r="P166"/>
    </row>
    <row r="167" spans="1:16" ht="15.75" customHeight="1" x14ac:dyDescent="0.3">
      <c r="A167" s="45">
        <v>2</v>
      </c>
      <c r="B167" s="44" t="s">
        <v>167</v>
      </c>
      <c r="C167" s="43">
        <v>103.69</v>
      </c>
      <c r="D167" s="42">
        <v>0.1</v>
      </c>
      <c r="E167" s="38">
        <f>C167*(1+D167)</f>
        <v>114.05900000000001</v>
      </c>
      <c r="F167" s="15" t="s">
        <v>8</v>
      </c>
      <c r="G167" s="26"/>
      <c r="H167" s="25"/>
      <c r="I167" s="25">
        <f>G167*N$3</f>
        <v>0</v>
      </c>
      <c r="J167" s="24">
        <f>E167*G167</f>
        <v>0</v>
      </c>
      <c r="K167" s="23">
        <f>H167*E167</f>
        <v>0</v>
      </c>
      <c r="L167" s="41">
        <f>I167*E167</f>
        <v>0</v>
      </c>
      <c r="M167" s="21">
        <f>H167+I167</f>
        <v>0</v>
      </c>
      <c r="N167" s="20">
        <f>M167*E167</f>
        <v>0</v>
      </c>
      <c r="O167"/>
      <c r="P167"/>
    </row>
    <row r="168" spans="1:16" ht="15.75" customHeight="1" thickBot="1" x14ac:dyDescent="0.35">
      <c r="A168" s="48"/>
      <c r="B168" s="47"/>
      <c r="C168" s="43"/>
      <c r="D168" s="42"/>
      <c r="E168" s="38"/>
      <c r="F168" s="15"/>
      <c r="G168" s="26"/>
      <c r="H168" s="25"/>
      <c r="I168" s="25"/>
      <c r="J168" s="24"/>
      <c r="K168" s="23"/>
      <c r="L168" s="41"/>
      <c r="M168" s="21"/>
      <c r="N168" s="20"/>
      <c r="O168"/>
      <c r="P168"/>
    </row>
    <row r="169" spans="1:16" ht="16.2" thickBot="1" x14ac:dyDescent="0.35">
      <c r="A169" s="117" t="s">
        <v>73</v>
      </c>
      <c r="B169" s="118"/>
      <c r="C169" s="46"/>
      <c r="D169" s="16"/>
      <c r="E169" s="38"/>
      <c r="F169" s="15"/>
      <c r="G169" s="26"/>
      <c r="H169" s="25"/>
      <c r="I169" s="25"/>
      <c r="J169" s="24"/>
      <c r="K169" s="23"/>
      <c r="L169" s="22"/>
      <c r="M169" s="21"/>
      <c r="N169" s="20"/>
      <c r="O169"/>
      <c r="P169"/>
    </row>
    <row r="170" spans="1:16" ht="16.2" thickBot="1" x14ac:dyDescent="0.35">
      <c r="A170" s="117" t="s">
        <v>7</v>
      </c>
      <c r="B170" s="118"/>
      <c r="C170" s="46"/>
      <c r="D170" s="16"/>
      <c r="E170" s="38"/>
      <c r="F170" s="15"/>
      <c r="G170" s="26"/>
      <c r="H170" s="25"/>
      <c r="I170" s="25"/>
      <c r="J170" s="24"/>
      <c r="K170" s="23"/>
      <c r="L170" s="22"/>
      <c r="M170" s="21"/>
      <c r="N170" s="20"/>
      <c r="O170"/>
      <c r="P170"/>
    </row>
    <row r="171" spans="1:16" ht="15.75" customHeight="1" x14ac:dyDescent="0.3">
      <c r="A171" s="45">
        <v>1</v>
      </c>
      <c r="B171" s="44" t="s">
        <v>168</v>
      </c>
      <c r="C171" s="43">
        <v>7</v>
      </c>
      <c r="D171" s="42">
        <v>0</v>
      </c>
      <c r="E171" s="38">
        <f>C171*(1+D171)</f>
        <v>7</v>
      </c>
      <c r="F171" s="15" t="s">
        <v>6</v>
      </c>
      <c r="G171" s="26"/>
      <c r="H171" s="25"/>
      <c r="I171" s="25">
        <f>G171*N$3</f>
        <v>0</v>
      </c>
      <c r="J171" s="24">
        <f>E171*G171</f>
        <v>0</v>
      </c>
      <c r="K171" s="23">
        <f>H171*E171</f>
        <v>0</v>
      </c>
      <c r="L171" s="41">
        <f>I171*E171</f>
        <v>0</v>
      </c>
      <c r="M171" s="21">
        <f>H171+I171</f>
        <v>0</v>
      </c>
      <c r="N171" s="20">
        <f>M171*E171</f>
        <v>0</v>
      </c>
      <c r="O171"/>
      <c r="P171"/>
    </row>
    <row r="172" spans="1:16" ht="15.75" customHeight="1" x14ac:dyDescent="0.3">
      <c r="A172" s="45">
        <v>2</v>
      </c>
      <c r="B172" s="44" t="s">
        <v>169</v>
      </c>
      <c r="C172" s="43">
        <v>8</v>
      </c>
      <c r="D172" s="42">
        <v>0</v>
      </c>
      <c r="E172" s="38">
        <f>C172*(1+D172)</f>
        <v>8</v>
      </c>
      <c r="F172" s="15" t="s">
        <v>6</v>
      </c>
      <c r="G172" s="26"/>
      <c r="H172" s="25"/>
      <c r="I172" s="25">
        <f>G172*N$3</f>
        <v>0</v>
      </c>
      <c r="J172" s="24">
        <f>E172*G172</f>
        <v>0</v>
      </c>
      <c r="K172" s="23">
        <f>H172*E172</f>
        <v>0</v>
      </c>
      <c r="L172" s="41">
        <f>I172*E172</f>
        <v>0</v>
      </c>
      <c r="M172" s="21">
        <f>H172+I172</f>
        <v>0</v>
      </c>
      <c r="N172" s="20">
        <f>M172*E172</f>
        <v>0</v>
      </c>
      <c r="O172"/>
      <c r="P172"/>
    </row>
    <row r="173" spans="1:16" ht="15.75" customHeight="1" thickBot="1" x14ac:dyDescent="0.35">
      <c r="A173" s="48"/>
      <c r="B173" s="47"/>
      <c r="C173" s="43"/>
      <c r="D173" s="42"/>
      <c r="E173" s="38"/>
      <c r="F173" s="15"/>
      <c r="G173" s="26"/>
      <c r="H173" s="25"/>
      <c r="I173" s="25"/>
      <c r="J173" s="24"/>
      <c r="K173" s="23"/>
      <c r="L173" s="41"/>
      <c r="M173" s="21"/>
      <c r="N173" s="20"/>
      <c r="O173"/>
      <c r="P173"/>
    </row>
    <row r="174" spans="1:16" ht="16.2" thickBot="1" x14ac:dyDescent="0.35">
      <c r="A174" s="117" t="s">
        <v>25</v>
      </c>
      <c r="B174" s="118"/>
      <c r="C174" s="46"/>
      <c r="D174" s="16"/>
      <c r="E174" s="38"/>
      <c r="F174" s="15"/>
      <c r="G174" s="26"/>
      <c r="H174" s="25"/>
      <c r="I174" s="25"/>
      <c r="J174" s="24"/>
      <c r="K174" s="23"/>
      <c r="L174" s="22"/>
      <c r="M174" s="21"/>
      <c r="N174" s="20"/>
      <c r="O174"/>
      <c r="P174"/>
    </row>
    <row r="175" spans="1:16" ht="15.75" customHeight="1" x14ac:dyDescent="0.3">
      <c r="A175" s="45">
        <v>1</v>
      </c>
      <c r="B175" s="44" t="s">
        <v>170</v>
      </c>
      <c r="C175" s="43">
        <v>2</v>
      </c>
      <c r="D175" s="42">
        <v>0</v>
      </c>
      <c r="E175" s="38">
        <f>C175*(1+D175)</f>
        <v>2</v>
      </c>
      <c r="F175" s="15" t="s">
        <v>6</v>
      </c>
      <c r="G175" s="26"/>
      <c r="H175" s="25"/>
      <c r="I175" s="25">
        <f>G175*N$3</f>
        <v>0</v>
      </c>
      <c r="J175" s="24">
        <f>E175*G175</f>
        <v>0</v>
      </c>
      <c r="K175" s="23">
        <f>H175*E175</f>
        <v>0</v>
      </c>
      <c r="L175" s="41">
        <f>I175*E175</f>
        <v>0</v>
      </c>
      <c r="M175" s="21">
        <f>H175+I175</f>
        <v>0</v>
      </c>
      <c r="N175" s="20">
        <f>M175*E175</f>
        <v>0</v>
      </c>
      <c r="O175"/>
      <c r="P175"/>
    </row>
    <row r="176" spans="1:16" ht="15.75" customHeight="1" x14ac:dyDescent="0.3">
      <c r="A176" s="45">
        <v>2</v>
      </c>
      <c r="B176" s="44" t="s">
        <v>171</v>
      </c>
      <c r="C176" s="43">
        <v>1</v>
      </c>
      <c r="D176" s="42">
        <v>0</v>
      </c>
      <c r="E176" s="38">
        <f>C176*(1+D176)</f>
        <v>1</v>
      </c>
      <c r="F176" s="15" t="s">
        <v>6</v>
      </c>
      <c r="G176" s="26"/>
      <c r="H176" s="25"/>
      <c r="I176" s="25">
        <f>G176*N$3</f>
        <v>0</v>
      </c>
      <c r="J176" s="24">
        <f>E176*G176</f>
        <v>0</v>
      </c>
      <c r="K176" s="23">
        <f>H176*E176</f>
        <v>0</v>
      </c>
      <c r="L176" s="41">
        <f>I176*E176</f>
        <v>0</v>
      </c>
      <c r="M176" s="21">
        <f>H176+I176</f>
        <v>0</v>
      </c>
      <c r="N176" s="20">
        <f>M176*E176</f>
        <v>0</v>
      </c>
      <c r="O176"/>
      <c r="P176"/>
    </row>
    <row r="177" spans="1:17" ht="15.75" customHeight="1" thickBot="1" x14ac:dyDescent="0.35">
      <c r="A177" s="48"/>
      <c r="B177" s="47"/>
      <c r="C177" s="43"/>
      <c r="D177" s="42"/>
      <c r="E177" s="38"/>
      <c r="F177" s="15"/>
      <c r="G177" s="26"/>
      <c r="H177" s="25"/>
      <c r="I177" s="25"/>
      <c r="J177" s="24"/>
      <c r="K177" s="23"/>
      <c r="L177" s="41"/>
      <c r="M177" s="21"/>
      <c r="N177" s="20"/>
      <c r="O177"/>
      <c r="P177"/>
    </row>
    <row r="178" spans="1:17" ht="16.2" thickBot="1" x14ac:dyDescent="0.35">
      <c r="A178" s="117" t="s">
        <v>26</v>
      </c>
      <c r="B178" s="118"/>
      <c r="C178" s="46"/>
      <c r="D178" s="16"/>
      <c r="E178" s="38"/>
      <c r="F178" s="15"/>
      <c r="G178" s="26"/>
      <c r="H178" s="25"/>
      <c r="I178" s="25"/>
      <c r="J178" s="24"/>
      <c r="K178" s="23"/>
      <c r="L178" s="22"/>
      <c r="M178" s="21"/>
      <c r="N178" s="20"/>
      <c r="O178"/>
      <c r="P178"/>
    </row>
    <row r="179" spans="1:17" ht="15.75" customHeight="1" x14ac:dyDescent="0.3">
      <c r="A179" s="45">
        <v>1</v>
      </c>
      <c r="B179" s="44" t="s">
        <v>172</v>
      </c>
      <c r="C179" s="43">
        <v>2</v>
      </c>
      <c r="D179" s="42">
        <v>0</v>
      </c>
      <c r="E179" s="38">
        <f>C179*(1+D179)</f>
        <v>2</v>
      </c>
      <c r="F179" s="15" t="s">
        <v>6</v>
      </c>
      <c r="G179" s="26"/>
      <c r="H179" s="25"/>
      <c r="I179" s="25">
        <f>G179*N$3</f>
        <v>0</v>
      </c>
      <c r="J179" s="24">
        <f>E179*G179</f>
        <v>0</v>
      </c>
      <c r="K179" s="23">
        <f>H179*E179</f>
        <v>0</v>
      </c>
      <c r="L179" s="41">
        <f>I179*E179</f>
        <v>0</v>
      </c>
      <c r="M179" s="21">
        <f>H179+I179</f>
        <v>0</v>
      </c>
      <c r="N179" s="20">
        <f>M179*E179</f>
        <v>0</v>
      </c>
      <c r="O179"/>
      <c r="P179"/>
    </row>
    <row r="180" spans="1:17" ht="15.75" customHeight="1" thickBot="1" x14ac:dyDescent="0.35">
      <c r="A180" s="48"/>
      <c r="B180" s="47"/>
      <c r="C180" s="43"/>
      <c r="D180" s="42"/>
      <c r="E180" s="38"/>
      <c r="F180" s="15"/>
      <c r="G180" s="26"/>
      <c r="H180" s="25"/>
      <c r="I180" s="25"/>
      <c r="J180" s="24"/>
      <c r="K180" s="23"/>
      <c r="L180" s="41"/>
      <c r="M180" s="21"/>
      <c r="N180" s="20"/>
      <c r="O180"/>
      <c r="P180"/>
    </row>
    <row r="181" spans="1:17" ht="16.2" thickBot="1" x14ac:dyDescent="0.35">
      <c r="A181" s="115" t="s">
        <v>61</v>
      </c>
      <c r="B181" s="116"/>
      <c r="C181" s="27"/>
      <c r="D181" s="16"/>
      <c r="E181" s="38"/>
      <c r="F181" s="15"/>
      <c r="G181" s="26"/>
      <c r="H181" s="25"/>
      <c r="I181" s="25"/>
      <c r="J181" s="24"/>
      <c r="K181" s="23"/>
      <c r="L181" s="22"/>
      <c r="M181" s="21"/>
      <c r="N181" s="20"/>
      <c r="O181"/>
      <c r="P181"/>
    </row>
    <row r="182" spans="1:17" s="65" customFormat="1" x14ac:dyDescent="0.3">
      <c r="A182" s="85" t="s">
        <v>301</v>
      </c>
      <c r="B182" s="86"/>
      <c r="C182" s="43"/>
      <c r="D182" s="63"/>
      <c r="E182" s="12"/>
      <c r="F182" s="27"/>
      <c r="G182" s="26"/>
      <c r="H182" s="25"/>
      <c r="I182" s="25"/>
      <c r="J182" s="24"/>
      <c r="K182" s="23"/>
      <c r="L182" s="41"/>
      <c r="M182" s="21"/>
      <c r="N182" s="20"/>
      <c r="O182"/>
      <c r="P182"/>
      <c r="Q182" s="1"/>
    </row>
    <row r="183" spans="1:17" ht="15.75" customHeight="1" x14ac:dyDescent="0.3">
      <c r="A183" s="45">
        <v>1</v>
      </c>
      <c r="B183" s="44" t="s">
        <v>262</v>
      </c>
      <c r="C183" s="43">
        <v>20</v>
      </c>
      <c r="D183" s="42">
        <v>0.1</v>
      </c>
      <c r="E183" s="38">
        <f>C183*(1+D183)</f>
        <v>22</v>
      </c>
      <c r="F183" s="15" t="s">
        <v>8</v>
      </c>
      <c r="G183" s="26"/>
      <c r="H183" s="25"/>
      <c r="I183" s="25">
        <f>G183*N$3</f>
        <v>0</v>
      </c>
      <c r="J183" s="24">
        <f>E183*G183</f>
        <v>0</v>
      </c>
      <c r="K183" s="23">
        <f>H183*E183</f>
        <v>0</v>
      </c>
      <c r="L183" s="41">
        <f>I183*E183</f>
        <v>0</v>
      </c>
      <c r="M183" s="21">
        <f>H183+I183</f>
        <v>0</v>
      </c>
      <c r="N183" s="20">
        <f>M183*E183</f>
        <v>0</v>
      </c>
      <c r="O183"/>
      <c r="P183"/>
    </row>
    <row r="184" spans="1:17" ht="15.75" customHeight="1" thickBot="1" x14ac:dyDescent="0.35">
      <c r="A184" s="48"/>
      <c r="B184" s="47"/>
      <c r="C184" s="43"/>
      <c r="D184" s="42"/>
      <c r="E184" s="38"/>
      <c r="F184" s="15"/>
      <c r="G184" s="26"/>
      <c r="H184" s="25"/>
      <c r="I184" s="25"/>
      <c r="J184" s="24"/>
      <c r="K184" s="23"/>
      <c r="L184" s="41"/>
      <c r="M184" s="21"/>
      <c r="N184" s="20"/>
      <c r="O184"/>
      <c r="P184"/>
    </row>
    <row r="185" spans="1:17" ht="16.2" thickBot="1" x14ac:dyDescent="0.35">
      <c r="A185" s="117" t="s">
        <v>60</v>
      </c>
      <c r="B185" s="118"/>
      <c r="C185" s="46"/>
      <c r="D185" s="16"/>
      <c r="E185" s="38"/>
      <c r="F185" s="15"/>
      <c r="G185" s="26"/>
      <c r="H185" s="25"/>
      <c r="I185" s="25"/>
      <c r="J185" s="24"/>
      <c r="K185" s="23"/>
      <c r="L185" s="22"/>
      <c r="M185" s="21"/>
      <c r="N185" s="20"/>
      <c r="O185"/>
      <c r="P185"/>
    </row>
    <row r="186" spans="1:17" ht="16.2" thickBot="1" x14ac:dyDescent="0.35">
      <c r="A186" s="117" t="s">
        <v>7</v>
      </c>
      <c r="B186" s="118"/>
      <c r="C186" s="46"/>
      <c r="D186" s="16"/>
      <c r="E186" s="38"/>
      <c r="F186" s="15"/>
      <c r="G186" s="26"/>
      <c r="H186" s="25"/>
      <c r="I186" s="25"/>
      <c r="J186" s="24"/>
      <c r="K186" s="23"/>
      <c r="L186" s="22"/>
      <c r="M186" s="21"/>
      <c r="N186" s="20"/>
      <c r="O186"/>
      <c r="P186"/>
    </row>
    <row r="187" spans="1:17" ht="15.75" customHeight="1" x14ac:dyDescent="0.3">
      <c r="A187" s="45">
        <v>1</v>
      </c>
      <c r="B187" s="44" t="s">
        <v>263</v>
      </c>
      <c r="C187" s="43">
        <v>3</v>
      </c>
      <c r="D187" s="42">
        <v>0</v>
      </c>
      <c r="E187" s="38">
        <f>C187*(1+D187)</f>
        <v>3</v>
      </c>
      <c r="F187" s="15" t="s">
        <v>6</v>
      </c>
      <c r="G187" s="26"/>
      <c r="H187" s="25"/>
      <c r="I187" s="25">
        <f>G187*N$3</f>
        <v>0</v>
      </c>
      <c r="J187" s="24">
        <f>E187*G187</f>
        <v>0</v>
      </c>
      <c r="K187" s="23">
        <f>H187*E187</f>
        <v>0</v>
      </c>
      <c r="L187" s="41">
        <f>I187*E187</f>
        <v>0</v>
      </c>
      <c r="M187" s="21">
        <f>H187+I187</f>
        <v>0</v>
      </c>
      <c r="N187" s="20">
        <f>M187*E187</f>
        <v>0</v>
      </c>
      <c r="O187"/>
      <c r="P187"/>
    </row>
    <row r="188" spans="1:17" ht="15.75" customHeight="1" thickBot="1" x14ac:dyDescent="0.35">
      <c r="A188" s="48"/>
      <c r="B188" s="47"/>
      <c r="C188" s="43"/>
      <c r="D188" s="42"/>
      <c r="E188" s="38"/>
      <c r="F188" s="15"/>
      <c r="G188" s="26"/>
      <c r="H188" s="25"/>
      <c r="I188" s="25"/>
      <c r="J188" s="24"/>
      <c r="K188" s="23"/>
      <c r="L188" s="41"/>
      <c r="M188" s="21"/>
      <c r="N188" s="20"/>
      <c r="O188"/>
      <c r="P188"/>
    </row>
    <row r="189" spans="1:17" ht="16.2" thickBot="1" x14ac:dyDescent="0.35">
      <c r="A189" s="115" t="s">
        <v>173</v>
      </c>
      <c r="B189" s="116"/>
      <c r="C189" s="27"/>
      <c r="D189" s="16"/>
      <c r="E189" s="38"/>
      <c r="F189" s="15"/>
      <c r="G189" s="26"/>
      <c r="H189" s="25"/>
      <c r="I189" s="25"/>
      <c r="J189" s="24"/>
      <c r="K189" s="23"/>
      <c r="L189" s="22"/>
      <c r="M189" s="21"/>
      <c r="N189" s="20"/>
      <c r="O189"/>
      <c r="P189"/>
    </row>
    <row r="190" spans="1:17" s="65" customFormat="1" x14ac:dyDescent="0.3">
      <c r="A190" s="85" t="s">
        <v>302</v>
      </c>
      <c r="B190" s="86"/>
      <c r="C190" s="43"/>
      <c r="D190" s="63"/>
      <c r="E190" s="12"/>
      <c r="F190" s="27"/>
      <c r="G190" s="26"/>
      <c r="H190" s="25"/>
      <c r="I190" s="25"/>
      <c r="J190" s="24"/>
      <c r="K190" s="23"/>
      <c r="L190" s="41"/>
      <c r="M190" s="21"/>
      <c r="N190" s="20"/>
      <c r="O190"/>
      <c r="P190"/>
      <c r="Q190" s="1"/>
    </row>
    <row r="191" spans="1:17" ht="15.75" customHeight="1" x14ac:dyDescent="0.3">
      <c r="A191" s="45">
        <v>1</v>
      </c>
      <c r="B191" s="44" t="s">
        <v>175</v>
      </c>
      <c r="C191" s="43">
        <v>72.2</v>
      </c>
      <c r="D191" s="42">
        <v>0.1</v>
      </c>
      <c r="E191" s="38">
        <f>C191*(1+D191)</f>
        <v>79.420000000000016</v>
      </c>
      <c r="F191" s="15" t="s">
        <v>8</v>
      </c>
      <c r="G191" s="26"/>
      <c r="H191" s="25"/>
      <c r="I191" s="25">
        <f>G191*N$3</f>
        <v>0</v>
      </c>
      <c r="J191" s="24">
        <f>E191*G191</f>
        <v>0</v>
      </c>
      <c r="K191" s="23">
        <f>H191*E191</f>
        <v>0</v>
      </c>
      <c r="L191" s="41">
        <f>I191*E191</f>
        <v>0</v>
      </c>
      <c r="M191" s="21">
        <f>H191+I191</f>
        <v>0</v>
      </c>
      <c r="N191" s="20">
        <f>M191*E191</f>
        <v>0</v>
      </c>
      <c r="O191"/>
      <c r="P191"/>
    </row>
    <row r="192" spans="1:17" ht="15.75" customHeight="1" x14ac:dyDescent="0.3">
      <c r="A192" s="45">
        <v>2</v>
      </c>
      <c r="B192" s="44" t="s">
        <v>176</v>
      </c>
      <c r="C192" s="43">
        <v>12.64</v>
      </c>
      <c r="D192" s="42">
        <v>0.1</v>
      </c>
      <c r="E192" s="38">
        <f>C192*(1+D192)</f>
        <v>13.904000000000002</v>
      </c>
      <c r="F192" s="15" t="s">
        <v>8</v>
      </c>
      <c r="G192" s="26"/>
      <c r="H192" s="25"/>
      <c r="I192" s="25">
        <f>G192*N$3</f>
        <v>0</v>
      </c>
      <c r="J192" s="24">
        <f>E192*G192</f>
        <v>0</v>
      </c>
      <c r="K192" s="23">
        <f>H192*E192</f>
        <v>0</v>
      </c>
      <c r="L192" s="41">
        <f>I192*E192</f>
        <v>0</v>
      </c>
      <c r="M192" s="21">
        <f>H192+I192</f>
        <v>0</v>
      </c>
      <c r="N192" s="20">
        <f>M192*E192</f>
        <v>0</v>
      </c>
      <c r="O192"/>
      <c r="P192"/>
    </row>
    <row r="193" spans="1:16" ht="15.75" customHeight="1" x14ac:dyDescent="0.3">
      <c r="A193" s="45">
        <v>3</v>
      </c>
      <c r="B193" s="44" t="s">
        <v>177</v>
      </c>
      <c r="C193" s="43">
        <v>105.75</v>
      </c>
      <c r="D193" s="42">
        <v>0.1</v>
      </c>
      <c r="E193" s="38">
        <f>C193*(1+D193)</f>
        <v>116.325</v>
      </c>
      <c r="F193" s="15" t="s">
        <v>8</v>
      </c>
      <c r="G193" s="26"/>
      <c r="H193" s="25"/>
      <c r="I193" s="25">
        <f>G193*N$3</f>
        <v>0</v>
      </c>
      <c r="J193" s="24">
        <f>E193*G193</f>
        <v>0</v>
      </c>
      <c r="K193" s="23">
        <f>H193*E193</f>
        <v>0</v>
      </c>
      <c r="L193" s="41">
        <f>I193*E193</f>
        <v>0</v>
      </c>
      <c r="M193" s="21">
        <f>H193+I193</f>
        <v>0</v>
      </c>
      <c r="N193" s="20">
        <f>M193*E193</f>
        <v>0</v>
      </c>
      <c r="O193"/>
      <c r="P193"/>
    </row>
    <row r="194" spans="1:16" ht="15.75" customHeight="1" x14ac:dyDescent="0.3">
      <c r="A194" s="45">
        <v>4</v>
      </c>
      <c r="B194" s="44" t="s">
        <v>178</v>
      </c>
      <c r="C194" s="43">
        <v>89.41</v>
      </c>
      <c r="D194" s="42">
        <v>0.1</v>
      </c>
      <c r="E194" s="38">
        <f>C194*(1+D194)</f>
        <v>98.350999999999999</v>
      </c>
      <c r="F194" s="15" t="s">
        <v>8</v>
      </c>
      <c r="G194" s="26"/>
      <c r="H194" s="25"/>
      <c r="I194" s="25">
        <f>G194*N$3</f>
        <v>0</v>
      </c>
      <c r="J194" s="24">
        <f>E194*G194</f>
        <v>0</v>
      </c>
      <c r="K194" s="23">
        <f>H194*E194</f>
        <v>0</v>
      </c>
      <c r="L194" s="41">
        <f>I194*E194</f>
        <v>0</v>
      </c>
      <c r="M194" s="21">
        <f>H194+I194</f>
        <v>0</v>
      </c>
      <c r="N194" s="20">
        <f>M194*E194</f>
        <v>0</v>
      </c>
      <c r="O194"/>
      <c r="P194"/>
    </row>
    <row r="195" spans="1:16" ht="15.75" customHeight="1" thickBot="1" x14ac:dyDescent="0.35">
      <c r="A195" s="48"/>
      <c r="B195" s="47"/>
      <c r="C195" s="43"/>
      <c r="D195" s="42"/>
      <c r="E195" s="38"/>
      <c r="F195" s="15"/>
      <c r="G195" s="26"/>
      <c r="H195" s="25"/>
      <c r="I195" s="25"/>
      <c r="J195" s="24"/>
      <c r="K195" s="23"/>
      <c r="L195" s="41"/>
      <c r="M195" s="21"/>
      <c r="N195" s="20"/>
      <c r="O195"/>
      <c r="P195"/>
    </row>
    <row r="196" spans="1:16" ht="16.2" thickBot="1" x14ac:dyDescent="0.35">
      <c r="A196" s="117" t="s">
        <v>174</v>
      </c>
      <c r="B196" s="118"/>
      <c r="C196" s="46"/>
      <c r="D196" s="16"/>
      <c r="E196" s="38"/>
      <c r="F196" s="15"/>
      <c r="G196" s="26"/>
      <c r="H196" s="25"/>
      <c r="I196" s="25"/>
      <c r="J196" s="24"/>
      <c r="K196" s="23"/>
      <c r="L196" s="22"/>
      <c r="M196" s="21"/>
      <c r="N196" s="20"/>
      <c r="O196"/>
      <c r="P196"/>
    </row>
    <row r="197" spans="1:16" ht="16.2" thickBot="1" x14ac:dyDescent="0.35">
      <c r="A197" s="117" t="s">
        <v>7</v>
      </c>
      <c r="B197" s="118"/>
      <c r="C197" s="46"/>
      <c r="D197" s="16"/>
      <c r="E197" s="38"/>
      <c r="F197" s="15"/>
      <c r="G197" s="26"/>
      <c r="H197" s="25"/>
      <c r="I197" s="25"/>
      <c r="J197" s="24"/>
      <c r="K197" s="23"/>
      <c r="L197" s="22"/>
      <c r="M197" s="21"/>
      <c r="N197" s="20"/>
      <c r="O197"/>
      <c r="P197"/>
    </row>
    <row r="198" spans="1:16" ht="15.75" customHeight="1" x14ac:dyDescent="0.3">
      <c r="A198" s="45">
        <v>1</v>
      </c>
      <c r="B198" s="44" t="s">
        <v>179</v>
      </c>
      <c r="C198" s="43">
        <v>10</v>
      </c>
      <c r="D198" s="42">
        <v>0</v>
      </c>
      <c r="E198" s="38">
        <f t="shared" ref="E198:E203" si="49">C198*(1+D198)</f>
        <v>10</v>
      </c>
      <c r="F198" s="15" t="s">
        <v>6</v>
      </c>
      <c r="G198" s="26"/>
      <c r="H198" s="25"/>
      <c r="I198" s="25">
        <f t="shared" ref="I198:I203" si="50">G198*N$3</f>
        <v>0</v>
      </c>
      <c r="J198" s="24">
        <f t="shared" ref="J198:J203" si="51">E198*G198</f>
        <v>0</v>
      </c>
      <c r="K198" s="23">
        <f t="shared" ref="K198:K203" si="52">H198*E198</f>
        <v>0</v>
      </c>
      <c r="L198" s="41">
        <f t="shared" ref="L198:L203" si="53">I198*E198</f>
        <v>0</v>
      </c>
      <c r="M198" s="21">
        <f t="shared" ref="M198:M203" si="54">H198+I198</f>
        <v>0</v>
      </c>
      <c r="N198" s="20">
        <f t="shared" ref="N198:N203" si="55">M198*E198</f>
        <v>0</v>
      </c>
      <c r="O198"/>
      <c r="P198"/>
    </row>
    <row r="199" spans="1:16" ht="15.75" customHeight="1" x14ac:dyDescent="0.3">
      <c r="A199" s="45">
        <v>2</v>
      </c>
      <c r="B199" s="44" t="s">
        <v>180</v>
      </c>
      <c r="C199" s="43">
        <v>12</v>
      </c>
      <c r="D199" s="42">
        <v>0</v>
      </c>
      <c r="E199" s="38">
        <f t="shared" si="49"/>
        <v>12</v>
      </c>
      <c r="F199" s="15" t="s">
        <v>6</v>
      </c>
      <c r="G199" s="26"/>
      <c r="H199" s="25"/>
      <c r="I199" s="25">
        <f t="shared" si="50"/>
        <v>0</v>
      </c>
      <c r="J199" s="24">
        <f t="shared" si="51"/>
        <v>0</v>
      </c>
      <c r="K199" s="23">
        <f t="shared" si="52"/>
        <v>0</v>
      </c>
      <c r="L199" s="41">
        <f t="shared" si="53"/>
        <v>0</v>
      </c>
      <c r="M199" s="21">
        <f t="shared" si="54"/>
        <v>0</v>
      </c>
      <c r="N199" s="20">
        <f t="shared" si="55"/>
        <v>0</v>
      </c>
      <c r="O199"/>
      <c r="P199"/>
    </row>
    <row r="200" spans="1:16" ht="15.75" customHeight="1" x14ac:dyDescent="0.3">
      <c r="A200" s="45">
        <v>3</v>
      </c>
      <c r="B200" s="44" t="s">
        <v>181</v>
      </c>
      <c r="C200" s="43">
        <v>1</v>
      </c>
      <c r="D200" s="42">
        <v>0</v>
      </c>
      <c r="E200" s="38">
        <f t="shared" si="49"/>
        <v>1</v>
      </c>
      <c r="F200" s="15" t="s">
        <v>6</v>
      </c>
      <c r="G200" s="26"/>
      <c r="H200" s="25"/>
      <c r="I200" s="25">
        <f t="shared" si="50"/>
        <v>0</v>
      </c>
      <c r="J200" s="24">
        <f t="shared" si="51"/>
        <v>0</v>
      </c>
      <c r="K200" s="23">
        <f t="shared" si="52"/>
        <v>0</v>
      </c>
      <c r="L200" s="41">
        <f t="shared" si="53"/>
        <v>0</v>
      </c>
      <c r="M200" s="21">
        <f t="shared" si="54"/>
        <v>0</v>
      </c>
      <c r="N200" s="20">
        <f t="shared" si="55"/>
        <v>0</v>
      </c>
      <c r="O200"/>
      <c r="P200"/>
    </row>
    <row r="201" spans="1:16" ht="15.75" customHeight="1" x14ac:dyDescent="0.3">
      <c r="A201" s="45">
        <v>4</v>
      </c>
      <c r="B201" s="44" t="s">
        <v>182</v>
      </c>
      <c r="C201" s="43">
        <v>7</v>
      </c>
      <c r="D201" s="42">
        <v>0</v>
      </c>
      <c r="E201" s="38">
        <f t="shared" si="49"/>
        <v>7</v>
      </c>
      <c r="F201" s="15" t="s">
        <v>6</v>
      </c>
      <c r="G201" s="26"/>
      <c r="H201" s="25"/>
      <c r="I201" s="25">
        <f t="shared" si="50"/>
        <v>0</v>
      </c>
      <c r="J201" s="24">
        <f t="shared" si="51"/>
        <v>0</v>
      </c>
      <c r="K201" s="23">
        <f t="shared" si="52"/>
        <v>0</v>
      </c>
      <c r="L201" s="41">
        <f t="shared" si="53"/>
        <v>0</v>
      </c>
      <c r="M201" s="21">
        <f t="shared" si="54"/>
        <v>0</v>
      </c>
      <c r="N201" s="20">
        <f t="shared" si="55"/>
        <v>0</v>
      </c>
      <c r="O201"/>
      <c r="P201"/>
    </row>
    <row r="202" spans="1:16" ht="15.75" customHeight="1" x14ac:dyDescent="0.3">
      <c r="A202" s="45">
        <v>5</v>
      </c>
      <c r="B202" s="44" t="s">
        <v>183</v>
      </c>
      <c r="C202" s="43">
        <v>2</v>
      </c>
      <c r="D202" s="42">
        <v>0</v>
      </c>
      <c r="E202" s="38">
        <f t="shared" si="49"/>
        <v>2</v>
      </c>
      <c r="F202" s="15" t="s">
        <v>6</v>
      </c>
      <c r="G202" s="26"/>
      <c r="H202" s="25"/>
      <c r="I202" s="25">
        <f t="shared" si="50"/>
        <v>0</v>
      </c>
      <c r="J202" s="24">
        <f t="shared" si="51"/>
        <v>0</v>
      </c>
      <c r="K202" s="23">
        <f t="shared" si="52"/>
        <v>0</v>
      </c>
      <c r="L202" s="41">
        <f t="shared" si="53"/>
        <v>0</v>
      </c>
      <c r="M202" s="21">
        <f t="shared" si="54"/>
        <v>0</v>
      </c>
      <c r="N202" s="20">
        <f t="shared" si="55"/>
        <v>0</v>
      </c>
      <c r="O202"/>
      <c r="P202"/>
    </row>
    <row r="203" spans="1:16" ht="15.75" customHeight="1" x14ac:dyDescent="0.3">
      <c r="A203" s="45">
        <v>6</v>
      </c>
      <c r="B203" s="44" t="s">
        <v>184</v>
      </c>
      <c r="C203" s="43">
        <v>4</v>
      </c>
      <c r="D203" s="42">
        <v>0</v>
      </c>
      <c r="E203" s="38">
        <f t="shared" si="49"/>
        <v>4</v>
      </c>
      <c r="F203" s="15" t="s">
        <v>6</v>
      </c>
      <c r="G203" s="26"/>
      <c r="H203" s="25"/>
      <c r="I203" s="25">
        <f t="shared" si="50"/>
        <v>0</v>
      </c>
      <c r="J203" s="24">
        <f t="shared" si="51"/>
        <v>0</v>
      </c>
      <c r="K203" s="23">
        <f t="shared" si="52"/>
        <v>0</v>
      </c>
      <c r="L203" s="41">
        <f t="shared" si="53"/>
        <v>0</v>
      </c>
      <c r="M203" s="21">
        <f t="shared" si="54"/>
        <v>0</v>
      </c>
      <c r="N203" s="20">
        <f t="shared" si="55"/>
        <v>0</v>
      </c>
      <c r="O203"/>
      <c r="P203"/>
    </row>
    <row r="204" spans="1:16" ht="15.75" customHeight="1" thickBot="1" x14ac:dyDescent="0.35">
      <c r="A204" s="48"/>
      <c r="B204" s="47"/>
      <c r="C204" s="43"/>
      <c r="D204" s="42"/>
      <c r="E204" s="38"/>
      <c r="F204" s="15"/>
      <c r="G204" s="26"/>
      <c r="H204" s="25"/>
      <c r="I204" s="25"/>
      <c r="J204" s="24"/>
      <c r="K204" s="23"/>
      <c r="L204" s="41"/>
      <c r="M204" s="21"/>
      <c r="N204" s="20"/>
      <c r="O204"/>
      <c r="P204"/>
    </row>
    <row r="205" spans="1:16" ht="16.2" thickBot="1" x14ac:dyDescent="0.35">
      <c r="A205" s="117" t="s">
        <v>45</v>
      </c>
      <c r="B205" s="118"/>
      <c r="C205" s="46"/>
      <c r="D205" s="16"/>
      <c r="E205" s="38"/>
      <c r="F205" s="15"/>
      <c r="G205" s="26"/>
      <c r="H205" s="25"/>
      <c r="I205" s="25"/>
      <c r="J205" s="24"/>
      <c r="K205" s="23"/>
      <c r="L205" s="22"/>
      <c r="M205" s="21"/>
      <c r="N205" s="20"/>
      <c r="O205"/>
      <c r="P205"/>
    </row>
    <row r="206" spans="1:16" ht="15.75" customHeight="1" x14ac:dyDescent="0.3">
      <c r="A206" s="45">
        <v>1</v>
      </c>
      <c r="B206" s="44" t="s">
        <v>185</v>
      </c>
      <c r="C206" s="43">
        <v>4</v>
      </c>
      <c r="D206" s="42">
        <v>0</v>
      </c>
      <c r="E206" s="38">
        <f t="shared" ref="E206:E211" si="56">C206*(1+D206)</f>
        <v>4</v>
      </c>
      <c r="F206" s="15" t="s">
        <v>6</v>
      </c>
      <c r="G206" s="26"/>
      <c r="H206" s="25"/>
      <c r="I206" s="25">
        <f t="shared" ref="I206:I211" si="57">G206*N$3</f>
        <v>0</v>
      </c>
      <c r="J206" s="24">
        <f t="shared" ref="J206:J211" si="58">E206*G206</f>
        <v>0</v>
      </c>
      <c r="K206" s="23">
        <f t="shared" ref="K206:K211" si="59">H206*E206</f>
        <v>0</v>
      </c>
      <c r="L206" s="41">
        <f t="shared" ref="L206:L211" si="60">I206*E206</f>
        <v>0</v>
      </c>
      <c r="M206" s="21">
        <f t="shared" ref="M206:M211" si="61">H206+I206</f>
        <v>0</v>
      </c>
      <c r="N206" s="20">
        <f t="shared" ref="N206:N211" si="62">M206*E206</f>
        <v>0</v>
      </c>
      <c r="O206"/>
      <c r="P206"/>
    </row>
    <row r="207" spans="1:16" ht="15.75" customHeight="1" x14ac:dyDescent="0.3">
      <c r="A207" s="45">
        <v>2</v>
      </c>
      <c r="B207" s="44" t="s">
        <v>186</v>
      </c>
      <c r="C207" s="43">
        <v>1</v>
      </c>
      <c r="D207" s="42">
        <v>0</v>
      </c>
      <c r="E207" s="38">
        <f t="shared" si="56"/>
        <v>1</v>
      </c>
      <c r="F207" s="15" t="s">
        <v>6</v>
      </c>
      <c r="G207" s="26"/>
      <c r="H207" s="25"/>
      <c r="I207" s="25">
        <f t="shared" si="57"/>
        <v>0</v>
      </c>
      <c r="J207" s="24">
        <f t="shared" si="58"/>
        <v>0</v>
      </c>
      <c r="K207" s="23">
        <f t="shared" si="59"/>
        <v>0</v>
      </c>
      <c r="L207" s="41">
        <f t="shared" si="60"/>
        <v>0</v>
      </c>
      <c r="M207" s="21">
        <f t="shared" si="61"/>
        <v>0</v>
      </c>
      <c r="N207" s="20">
        <f t="shared" si="62"/>
        <v>0</v>
      </c>
      <c r="O207"/>
      <c r="P207"/>
    </row>
    <row r="208" spans="1:16" ht="15.75" customHeight="1" x14ac:dyDescent="0.3">
      <c r="A208" s="45">
        <v>3</v>
      </c>
      <c r="B208" s="44" t="s">
        <v>187</v>
      </c>
      <c r="C208" s="43">
        <v>2</v>
      </c>
      <c r="D208" s="42">
        <v>0</v>
      </c>
      <c r="E208" s="38">
        <f t="shared" si="56"/>
        <v>2</v>
      </c>
      <c r="F208" s="15" t="s">
        <v>6</v>
      </c>
      <c r="G208" s="26"/>
      <c r="H208" s="25"/>
      <c r="I208" s="25">
        <f t="shared" si="57"/>
        <v>0</v>
      </c>
      <c r="J208" s="24">
        <f t="shared" si="58"/>
        <v>0</v>
      </c>
      <c r="K208" s="23">
        <f t="shared" si="59"/>
        <v>0</v>
      </c>
      <c r="L208" s="41">
        <f t="shared" si="60"/>
        <v>0</v>
      </c>
      <c r="M208" s="21">
        <f t="shared" si="61"/>
        <v>0</v>
      </c>
      <c r="N208" s="20">
        <f t="shared" si="62"/>
        <v>0</v>
      </c>
      <c r="O208"/>
      <c r="P208"/>
    </row>
    <row r="209" spans="1:17" ht="15.75" customHeight="1" x14ac:dyDescent="0.3">
      <c r="A209" s="45">
        <v>4</v>
      </c>
      <c r="B209" s="44" t="s">
        <v>188</v>
      </c>
      <c r="C209" s="43">
        <v>1</v>
      </c>
      <c r="D209" s="42">
        <v>0</v>
      </c>
      <c r="E209" s="38">
        <f t="shared" si="56"/>
        <v>1</v>
      </c>
      <c r="F209" s="15" t="s">
        <v>6</v>
      </c>
      <c r="G209" s="26"/>
      <c r="H209" s="25"/>
      <c r="I209" s="25">
        <f t="shared" si="57"/>
        <v>0</v>
      </c>
      <c r="J209" s="24">
        <f t="shared" si="58"/>
        <v>0</v>
      </c>
      <c r="K209" s="23">
        <f t="shared" si="59"/>
        <v>0</v>
      </c>
      <c r="L209" s="41">
        <f t="shared" si="60"/>
        <v>0</v>
      </c>
      <c r="M209" s="21">
        <f t="shared" si="61"/>
        <v>0</v>
      </c>
      <c r="N209" s="20">
        <f t="shared" si="62"/>
        <v>0</v>
      </c>
      <c r="O209"/>
      <c r="P209"/>
    </row>
    <row r="210" spans="1:17" ht="15.75" customHeight="1" x14ac:dyDescent="0.3">
      <c r="A210" s="45">
        <v>5</v>
      </c>
      <c r="B210" s="44" t="s">
        <v>189</v>
      </c>
      <c r="C210" s="43">
        <v>5</v>
      </c>
      <c r="D210" s="42">
        <v>0</v>
      </c>
      <c r="E210" s="38">
        <f t="shared" si="56"/>
        <v>5</v>
      </c>
      <c r="F210" s="15" t="s">
        <v>6</v>
      </c>
      <c r="G210" s="26"/>
      <c r="H210" s="25"/>
      <c r="I210" s="25">
        <f t="shared" si="57"/>
        <v>0</v>
      </c>
      <c r="J210" s="24">
        <f t="shared" si="58"/>
        <v>0</v>
      </c>
      <c r="K210" s="23">
        <f t="shared" si="59"/>
        <v>0</v>
      </c>
      <c r="L210" s="41">
        <f t="shared" si="60"/>
        <v>0</v>
      </c>
      <c r="M210" s="21">
        <f t="shared" si="61"/>
        <v>0</v>
      </c>
      <c r="N210" s="20">
        <f t="shared" si="62"/>
        <v>0</v>
      </c>
      <c r="O210"/>
      <c r="P210"/>
    </row>
    <row r="211" spans="1:17" ht="15.75" customHeight="1" x14ac:dyDescent="0.3">
      <c r="A211" s="45">
        <v>6</v>
      </c>
      <c r="B211" s="44" t="s">
        <v>190</v>
      </c>
      <c r="C211" s="43">
        <v>6</v>
      </c>
      <c r="D211" s="42">
        <v>0</v>
      </c>
      <c r="E211" s="38">
        <f t="shared" si="56"/>
        <v>6</v>
      </c>
      <c r="F211" s="15" t="s">
        <v>6</v>
      </c>
      <c r="G211" s="26"/>
      <c r="H211" s="25"/>
      <c r="I211" s="25">
        <f t="shared" si="57"/>
        <v>0</v>
      </c>
      <c r="J211" s="24">
        <f t="shared" si="58"/>
        <v>0</v>
      </c>
      <c r="K211" s="23">
        <f t="shared" si="59"/>
        <v>0</v>
      </c>
      <c r="L211" s="41">
        <f t="shared" si="60"/>
        <v>0</v>
      </c>
      <c r="M211" s="21">
        <f t="shared" si="61"/>
        <v>0</v>
      </c>
      <c r="N211" s="20">
        <f t="shared" si="62"/>
        <v>0</v>
      </c>
      <c r="O211"/>
      <c r="P211"/>
    </row>
    <row r="212" spans="1:17" ht="15.75" customHeight="1" thickBot="1" x14ac:dyDescent="0.35">
      <c r="A212" s="48"/>
      <c r="B212" s="47"/>
      <c r="C212" s="43"/>
      <c r="D212" s="42"/>
      <c r="E212" s="38"/>
      <c r="F212" s="15"/>
      <c r="G212" s="26"/>
      <c r="H212" s="25"/>
      <c r="I212" s="25"/>
      <c r="J212" s="24"/>
      <c r="K212" s="23"/>
      <c r="L212" s="41"/>
      <c r="M212" s="21"/>
      <c r="N212" s="20"/>
      <c r="O212"/>
      <c r="P212"/>
    </row>
    <row r="213" spans="1:17" ht="16.2" thickBot="1" x14ac:dyDescent="0.35">
      <c r="A213" s="117" t="s">
        <v>26</v>
      </c>
      <c r="B213" s="118"/>
      <c r="C213" s="46"/>
      <c r="D213" s="16"/>
      <c r="E213" s="38"/>
      <c r="F213" s="15"/>
      <c r="G213" s="26"/>
      <c r="H213" s="25"/>
      <c r="I213" s="25"/>
      <c r="J213" s="24"/>
      <c r="K213" s="23"/>
      <c r="L213" s="22"/>
      <c r="M213" s="21"/>
      <c r="N213" s="20"/>
      <c r="O213"/>
      <c r="P213"/>
    </row>
    <row r="214" spans="1:17" ht="15.75" customHeight="1" x14ac:dyDescent="0.3">
      <c r="A214" s="45">
        <v>1</v>
      </c>
      <c r="B214" s="44" t="s">
        <v>191</v>
      </c>
      <c r="C214" s="43">
        <v>1</v>
      </c>
      <c r="D214" s="42">
        <v>0</v>
      </c>
      <c r="E214" s="38">
        <f>C214*(1+D214)</f>
        <v>1</v>
      </c>
      <c r="F214" s="15" t="s">
        <v>6</v>
      </c>
      <c r="G214" s="26"/>
      <c r="H214" s="25"/>
      <c r="I214" s="25">
        <f>G214*N$3</f>
        <v>0</v>
      </c>
      <c r="J214" s="24">
        <f>E214*G214</f>
        <v>0</v>
      </c>
      <c r="K214" s="23">
        <f>H214*E214</f>
        <v>0</v>
      </c>
      <c r="L214" s="41">
        <f>I214*E214</f>
        <v>0</v>
      </c>
      <c r="M214" s="21">
        <f>H214+I214</f>
        <v>0</v>
      </c>
      <c r="N214" s="20">
        <f>M214*E214</f>
        <v>0</v>
      </c>
      <c r="O214"/>
      <c r="P214"/>
    </row>
    <row r="215" spans="1:17" ht="15.75" customHeight="1" x14ac:dyDescent="0.3">
      <c r="A215" s="45">
        <v>2</v>
      </c>
      <c r="B215" s="44" t="s">
        <v>192</v>
      </c>
      <c r="C215" s="43">
        <v>1</v>
      </c>
      <c r="D215" s="42">
        <v>0</v>
      </c>
      <c r="E215" s="38">
        <f>C215*(1+D215)</f>
        <v>1</v>
      </c>
      <c r="F215" s="15" t="s">
        <v>6</v>
      </c>
      <c r="G215" s="26"/>
      <c r="H215" s="25"/>
      <c r="I215" s="25">
        <f>G215*N$3</f>
        <v>0</v>
      </c>
      <c r="J215" s="24">
        <f>E215*G215</f>
        <v>0</v>
      </c>
      <c r="K215" s="23">
        <f>H215*E215</f>
        <v>0</v>
      </c>
      <c r="L215" s="41">
        <f>I215*E215</f>
        <v>0</v>
      </c>
      <c r="M215" s="21">
        <f>H215+I215</f>
        <v>0</v>
      </c>
      <c r="N215" s="20">
        <f>M215*E215</f>
        <v>0</v>
      </c>
      <c r="O215"/>
      <c r="P215"/>
    </row>
    <row r="216" spans="1:17" ht="15.75" customHeight="1" x14ac:dyDescent="0.3">
      <c r="A216" s="45">
        <v>3</v>
      </c>
      <c r="B216" s="44" t="s">
        <v>193</v>
      </c>
      <c r="C216" s="43">
        <v>2</v>
      </c>
      <c r="D216" s="42">
        <v>0</v>
      </c>
      <c r="E216" s="38">
        <f>C216*(1+D216)</f>
        <v>2</v>
      </c>
      <c r="F216" s="15" t="s">
        <v>6</v>
      </c>
      <c r="G216" s="26"/>
      <c r="H216" s="25"/>
      <c r="I216" s="25">
        <f>G216*N$3</f>
        <v>0</v>
      </c>
      <c r="J216" s="24">
        <f>E216*G216</f>
        <v>0</v>
      </c>
      <c r="K216" s="23">
        <f>H216*E216</f>
        <v>0</v>
      </c>
      <c r="L216" s="41">
        <f>I216*E216</f>
        <v>0</v>
      </c>
      <c r="M216" s="21">
        <f>H216+I216</f>
        <v>0</v>
      </c>
      <c r="N216" s="20">
        <f>M216*E216</f>
        <v>0</v>
      </c>
      <c r="O216"/>
      <c r="P216"/>
    </row>
    <row r="217" spans="1:17" ht="15.75" customHeight="1" x14ac:dyDescent="0.3">
      <c r="A217" s="45">
        <v>4</v>
      </c>
      <c r="B217" s="44" t="s">
        <v>194</v>
      </c>
      <c r="C217" s="43">
        <v>2</v>
      </c>
      <c r="D217" s="42">
        <v>0</v>
      </c>
      <c r="E217" s="38">
        <f>C217*(1+D217)</f>
        <v>2</v>
      </c>
      <c r="F217" s="15" t="s">
        <v>6</v>
      </c>
      <c r="G217" s="26"/>
      <c r="H217" s="25"/>
      <c r="I217" s="25">
        <f>G217*N$3</f>
        <v>0</v>
      </c>
      <c r="J217" s="24">
        <f>E217*G217</f>
        <v>0</v>
      </c>
      <c r="K217" s="23">
        <f>H217*E217</f>
        <v>0</v>
      </c>
      <c r="L217" s="41">
        <f>I217*E217</f>
        <v>0</v>
      </c>
      <c r="M217" s="21">
        <f>H217+I217</f>
        <v>0</v>
      </c>
      <c r="N217" s="20">
        <f>M217*E217</f>
        <v>0</v>
      </c>
      <c r="O217"/>
      <c r="P217"/>
    </row>
    <row r="218" spans="1:17" ht="15.75" customHeight="1" x14ac:dyDescent="0.3">
      <c r="A218" s="45">
        <v>5</v>
      </c>
      <c r="B218" s="44" t="s">
        <v>195</v>
      </c>
      <c r="C218" s="43">
        <v>1</v>
      </c>
      <c r="D218" s="42">
        <v>0</v>
      </c>
      <c r="E218" s="38">
        <f>C218*(1+D218)</f>
        <v>1</v>
      </c>
      <c r="F218" s="15" t="s">
        <v>6</v>
      </c>
      <c r="G218" s="26"/>
      <c r="H218" s="25"/>
      <c r="I218" s="25">
        <f>G218*N$3</f>
        <v>0</v>
      </c>
      <c r="J218" s="24">
        <f>E218*G218</f>
        <v>0</v>
      </c>
      <c r="K218" s="23">
        <f>H218*E218</f>
        <v>0</v>
      </c>
      <c r="L218" s="41">
        <f>I218*E218</f>
        <v>0</v>
      </c>
      <c r="M218" s="21">
        <f>H218+I218</f>
        <v>0</v>
      </c>
      <c r="N218" s="20">
        <f>M218*E218</f>
        <v>0</v>
      </c>
      <c r="O218"/>
      <c r="P218"/>
    </row>
    <row r="219" spans="1:17" ht="15.75" customHeight="1" thickBot="1" x14ac:dyDescent="0.35">
      <c r="A219" s="48"/>
      <c r="B219" s="47"/>
      <c r="C219" s="43"/>
      <c r="D219" s="42"/>
      <c r="E219" s="38"/>
      <c r="F219" s="15"/>
      <c r="G219" s="26"/>
      <c r="H219" s="25"/>
      <c r="I219" s="25"/>
      <c r="J219" s="24"/>
      <c r="K219" s="23"/>
      <c r="L219" s="41"/>
      <c r="M219" s="21"/>
      <c r="N219" s="20"/>
      <c r="O219"/>
      <c r="P219"/>
    </row>
    <row r="220" spans="1:17" ht="16.2" thickBot="1" x14ac:dyDescent="0.35">
      <c r="A220" s="115" t="s">
        <v>196</v>
      </c>
      <c r="B220" s="116"/>
      <c r="C220" s="27"/>
      <c r="D220" s="16"/>
      <c r="E220" s="38"/>
      <c r="F220" s="15"/>
      <c r="G220" s="26"/>
      <c r="H220" s="25"/>
      <c r="I220" s="25"/>
      <c r="J220" s="24"/>
      <c r="K220" s="23"/>
      <c r="L220" s="22"/>
      <c r="M220" s="21"/>
      <c r="N220" s="20"/>
      <c r="O220"/>
      <c r="P220"/>
    </row>
    <row r="221" spans="1:17" s="65" customFormat="1" x14ac:dyDescent="0.3">
      <c r="A221" s="85" t="s">
        <v>303</v>
      </c>
      <c r="B221" s="86"/>
      <c r="C221" s="43"/>
      <c r="D221" s="63"/>
      <c r="E221" s="12"/>
      <c r="F221" s="27"/>
      <c r="G221" s="26"/>
      <c r="H221" s="25"/>
      <c r="I221" s="25"/>
      <c r="J221" s="24"/>
      <c r="K221" s="23"/>
      <c r="L221" s="41"/>
      <c r="M221" s="21"/>
      <c r="N221" s="20"/>
      <c r="O221"/>
      <c r="P221"/>
      <c r="Q221" s="1"/>
    </row>
    <row r="222" spans="1:17" ht="15.75" customHeight="1" x14ac:dyDescent="0.3">
      <c r="A222" s="45">
        <v>1</v>
      </c>
      <c r="B222" s="44" t="s">
        <v>175</v>
      </c>
      <c r="C222" s="43">
        <v>1712</v>
      </c>
      <c r="D222" s="42">
        <v>0.1</v>
      </c>
      <c r="E222" s="38">
        <f>C222*(1+D222)</f>
        <v>1883.2</v>
      </c>
      <c r="F222" s="15" t="s">
        <v>8</v>
      </c>
      <c r="G222" s="26"/>
      <c r="H222" s="25"/>
      <c r="I222" s="25">
        <f>G222*N$3</f>
        <v>0</v>
      </c>
      <c r="J222" s="24">
        <f>E222*G222</f>
        <v>0</v>
      </c>
      <c r="K222" s="23">
        <f>H222*E222</f>
        <v>0</v>
      </c>
      <c r="L222" s="41">
        <f>I222*E222</f>
        <v>0</v>
      </c>
      <c r="M222" s="21">
        <f>H222+I222</f>
        <v>0</v>
      </c>
      <c r="N222" s="20">
        <f>M222*E222</f>
        <v>0</v>
      </c>
      <c r="O222"/>
      <c r="P222"/>
    </row>
    <row r="223" spans="1:17" ht="15.75" customHeight="1" x14ac:dyDescent="0.3">
      <c r="A223" s="45">
        <v>2</v>
      </c>
      <c r="B223" s="44" t="s">
        <v>176</v>
      </c>
      <c r="C223" s="43">
        <v>739.7</v>
      </c>
      <c r="D223" s="42">
        <v>0.1</v>
      </c>
      <c r="E223" s="38">
        <f>C223*(1+D223)</f>
        <v>813.67000000000007</v>
      </c>
      <c r="F223" s="15" t="s">
        <v>8</v>
      </c>
      <c r="G223" s="26"/>
      <c r="H223" s="25"/>
      <c r="I223" s="25">
        <f>G223*N$3</f>
        <v>0</v>
      </c>
      <c r="J223" s="24">
        <f>E223*G223</f>
        <v>0</v>
      </c>
      <c r="K223" s="23">
        <f>H223*E223</f>
        <v>0</v>
      </c>
      <c r="L223" s="41">
        <f>I223*E223</f>
        <v>0</v>
      </c>
      <c r="M223" s="21">
        <f>H223+I223</f>
        <v>0</v>
      </c>
      <c r="N223" s="20">
        <f>M223*E223</f>
        <v>0</v>
      </c>
      <c r="O223"/>
      <c r="P223"/>
    </row>
    <row r="224" spans="1:17" ht="15.75" customHeight="1" x14ac:dyDescent="0.3">
      <c r="A224" s="45">
        <v>3</v>
      </c>
      <c r="B224" s="44" t="s">
        <v>177</v>
      </c>
      <c r="C224" s="43">
        <v>262.27999999999997</v>
      </c>
      <c r="D224" s="42">
        <v>0.1</v>
      </c>
      <c r="E224" s="38">
        <f>C224*(1+D224)</f>
        <v>288.50799999999998</v>
      </c>
      <c r="F224" s="15" t="s">
        <v>8</v>
      </c>
      <c r="G224" s="26"/>
      <c r="H224" s="25"/>
      <c r="I224" s="25">
        <f>G224*N$3</f>
        <v>0</v>
      </c>
      <c r="J224" s="24">
        <f>E224*G224</f>
        <v>0</v>
      </c>
      <c r="K224" s="23">
        <f>H224*E224</f>
        <v>0</v>
      </c>
      <c r="L224" s="41">
        <f>I224*E224</f>
        <v>0</v>
      </c>
      <c r="M224" s="21">
        <f>H224+I224</f>
        <v>0</v>
      </c>
      <c r="N224" s="20">
        <f>M224*E224</f>
        <v>0</v>
      </c>
      <c r="O224"/>
      <c r="P224"/>
    </row>
    <row r="225" spans="1:16" ht="15.75" customHeight="1" thickBot="1" x14ac:dyDescent="0.35">
      <c r="A225" s="48"/>
      <c r="B225" s="47"/>
      <c r="C225" s="43"/>
      <c r="D225" s="42"/>
      <c r="E225" s="38"/>
      <c r="F225" s="15"/>
      <c r="G225" s="26"/>
      <c r="H225" s="25"/>
      <c r="I225" s="25"/>
      <c r="J225" s="24"/>
      <c r="K225" s="23"/>
      <c r="L225" s="41"/>
      <c r="M225" s="21"/>
      <c r="N225" s="20"/>
      <c r="O225"/>
      <c r="P225"/>
    </row>
    <row r="226" spans="1:16" ht="16.2" thickBot="1" x14ac:dyDescent="0.35">
      <c r="A226" s="117" t="s">
        <v>174</v>
      </c>
      <c r="B226" s="118"/>
      <c r="C226" s="46"/>
      <c r="D226" s="16"/>
      <c r="E226" s="38"/>
      <c r="F226" s="15"/>
      <c r="G226" s="26"/>
      <c r="H226" s="25"/>
      <c r="I226" s="25"/>
      <c r="J226" s="24"/>
      <c r="K226" s="23"/>
      <c r="L226" s="22"/>
      <c r="M226" s="21"/>
      <c r="N226" s="20"/>
      <c r="O226"/>
      <c r="P226"/>
    </row>
    <row r="227" spans="1:16" ht="16.2" thickBot="1" x14ac:dyDescent="0.35">
      <c r="A227" s="117" t="s">
        <v>7</v>
      </c>
      <c r="B227" s="118"/>
      <c r="C227" s="46"/>
      <c r="D227" s="16"/>
      <c r="E227" s="38"/>
      <c r="F227" s="15"/>
      <c r="G227" s="26"/>
      <c r="H227" s="25"/>
      <c r="I227" s="25"/>
      <c r="J227" s="24"/>
      <c r="K227" s="23"/>
      <c r="L227" s="22"/>
      <c r="M227" s="21"/>
      <c r="N227" s="20"/>
      <c r="O227"/>
      <c r="P227"/>
    </row>
    <row r="228" spans="1:16" ht="15.75" customHeight="1" x14ac:dyDescent="0.3">
      <c r="A228" s="45">
        <v>1</v>
      </c>
      <c r="B228" s="44" t="s">
        <v>179</v>
      </c>
      <c r="C228" s="43">
        <v>44</v>
      </c>
      <c r="D228" s="42">
        <v>0</v>
      </c>
      <c r="E228" s="38">
        <f t="shared" ref="E228:E233" si="63">C228*(1+D228)</f>
        <v>44</v>
      </c>
      <c r="F228" s="15" t="s">
        <v>6</v>
      </c>
      <c r="G228" s="26"/>
      <c r="H228" s="25"/>
      <c r="I228" s="25">
        <f t="shared" ref="I228:I233" si="64">G228*N$3</f>
        <v>0</v>
      </c>
      <c r="J228" s="24">
        <f t="shared" ref="J228:J233" si="65">E228*G228</f>
        <v>0</v>
      </c>
      <c r="K228" s="23">
        <f t="shared" ref="K228:K233" si="66">H228*E228</f>
        <v>0</v>
      </c>
      <c r="L228" s="41">
        <f t="shared" ref="L228:L233" si="67">I228*E228</f>
        <v>0</v>
      </c>
      <c r="M228" s="21">
        <f t="shared" ref="M228:M233" si="68">H228+I228</f>
        <v>0</v>
      </c>
      <c r="N228" s="20">
        <f t="shared" ref="N228:N233" si="69">M228*E228</f>
        <v>0</v>
      </c>
      <c r="O228"/>
      <c r="P228"/>
    </row>
    <row r="229" spans="1:16" ht="15.75" customHeight="1" x14ac:dyDescent="0.3">
      <c r="A229" s="45">
        <v>2</v>
      </c>
      <c r="B229" s="44" t="s">
        <v>197</v>
      </c>
      <c r="C229" s="43">
        <v>43</v>
      </c>
      <c r="D229" s="42">
        <v>0</v>
      </c>
      <c r="E229" s="38">
        <f t="shared" si="63"/>
        <v>43</v>
      </c>
      <c r="F229" s="15" t="s">
        <v>6</v>
      </c>
      <c r="G229" s="26"/>
      <c r="H229" s="25"/>
      <c r="I229" s="25">
        <f t="shared" si="64"/>
        <v>0</v>
      </c>
      <c r="J229" s="24">
        <f t="shared" si="65"/>
        <v>0</v>
      </c>
      <c r="K229" s="23">
        <f t="shared" si="66"/>
        <v>0</v>
      </c>
      <c r="L229" s="41">
        <f t="shared" si="67"/>
        <v>0</v>
      </c>
      <c r="M229" s="21">
        <f t="shared" si="68"/>
        <v>0</v>
      </c>
      <c r="N229" s="20">
        <f t="shared" si="69"/>
        <v>0</v>
      </c>
      <c r="O229"/>
      <c r="P229"/>
    </row>
    <row r="230" spans="1:16" ht="15.75" customHeight="1" x14ac:dyDescent="0.3">
      <c r="A230" s="45">
        <v>3</v>
      </c>
      <c r="B230" s="44" t="s">
        <v>180</v>
      </c>
      <c r="C230" s="43">
        <v>14</v>
      </c>
      <c r="D230" s="42">
        <v>0</v>
      </c>
      <c r="E230" s="38">
        <f t="shared" si="63"/>
        <v>14</v>
      </c>
      <c r="F230" s="15" t="s">
        <v>6</v>
      </c>
      <c r="G230" s="26"/>
      <c r="H230" s="25"/>
      <c r="I230" s="25">
        <f t="shared" si="64"/>
        <v>0</v>
      </c>
      <c r="J230" s="24">
        <f t="shared" si="65"/>
        <v>0</v>
      </c>
      <c r="K230" s="23">
        <f t="shared" si="66"/>
        <v>0</v>
      </c>
      <c r="L230" s="41">
        <f t="shared" si="67"/>
        <v>0</v>
      </c>
      <c r="M230" s="21">
        <f t="shared" si="68"/>
        <v>0</v>
      </c>
      <c r="N230" s="20">
        <f t="shared" si="69"/>
        <v>0</v>
      </c>
      <c r="O230"/>
      <c r="P230"/>
    </row>
    <row r="231" spans="1:16" ht="15.75" customHeight="1" x14ac:dyDescent="0.3">
      <c r="A231" s="45">
        <v>4</v>
      </c>
      <c r="B231" s="44" t="s">
        <v>182</v>
      </c>
      <c r="C231" s="43">
        <v>134</v>
      </c>
      <c r="D231" s="42">
        <v>0</v>
      </c>
      <c r="E231" s="38">
        <f t="shared" si="63"/>
        <v>134</v>
      </c>
      <c r="F231" s="15" t="s">
        <v>6</v>
      </c>
      <c r="G231" s="26"/>
      <c r="H231" s="25"/>
      <c r="I231" s="25">
        <f t="shared" si="64"/>
        <v>0</v>
      </c>
      <c r="J231" s="24">
        <f t="shared" si="65"/>
        <v>0</v>
      </c>
      <c r="K231" s="23">
        <f t="shared" si="66"/>
        <v>0</v>
      </c>
      <c r="L231" s="41">
        <f t="shared" si="67"/>
        <v>0</v>
      </c>
      <c r="M231" s="21">
        <f t="shared" si="68"/>
        <v>0</v>
      </c>
      <c r="N231" s="20">
        <f t="shared" si="69"/>
        <v>0</v>
      </c>
      <c r="O231"/>
      <c r="P231"/>
    </row>
    <row r="232" spans="1:16" ht="15.75" customHeight="1" x14ac:dyDescent="0.3">
      <c r="A232" s="45">
        <v>5</v>
      </c>
      <c r="B232" s="44" t="s">
        <v>183</v>
      </c>
      <c r="C232" s="43">
        <v>43</v>
      </c>
      <c r="D232" s="42">
        <v>0</v>
      </c>
      <c r="E232" s="38">
        <f t="shared" si="63"/>
        <v>43</v>
      </c>
      <c r="F232" s="15" t="s">
        <v>6</v>
      </c>
      <c r="G232" s="26"/>
      <c r="H232" s="25"/>
      <c r="I232" s="25">
        <f t="shared" si="64"/>
        <v>0</v>
      </c>
      <c r="J232" s="24">
        <f t="shared" si="65"/>
        <v>0</v>
      </c>
      <c r="K232" s="23">
        <f t="shared" si="66"/>
        <v>0</v>
      </c>
      <c r="L232" s="41">
        <f t="shared" si="67"/>
        <v>0</v>
      </c>
      <c r="M232" s="21">
        <f t="shared" si="68"/>
        <v>0</v>
      </c>
      <c r="N232" s="20">
        <f t="shared" si="69"/>
        <v>0</v>
      </c>
      <c r="O232"/>
      <c r="P232"/>
    </row>
    <row r="233" spans="1:16" ht="15.75" customHeight="1" x14ac:dyDescent="0.3">
      <c r="A233" s="45">
        <v>6</v>
      </c>
      <c r="B233" s="44" t="s">
        <v>184</v>
      </c>
      <c r="C233" s="43">
        <v>12</v>
      </c>
      <c r="D233" s="42">
        <v>0</v>
      </c>
      <c r="E233" s="38">
        <f t="shared" si="63"/>
        <v>12</v>
      </c>
      <c r="F233" s="15" t="s">
        <v>6</v>
      </c>
      <c r="G233" s="26"/>
      <c r="H233" s="25"/>
      <c r="I233" s="25">
        <f t="shared" si="64"/>
        <v>0</v>
      </c>
      <c r="J233" s="24">
        <f t="shared" si="65"/>
        <v>0</v>
      </c>
      <c r="K233" s="23">
        <f t="shared" si="66"/>
        <v>0</v>
      </c>
      <c r="L233" s="41">
        <f t="shared" si="67"/>
        <v>0</v>
      </c>
      <c r="M233" s="21">
        <f t="shared" si="68"/>
        <v>0</v>
      </c>
      <c r="N233" s="20">
        <f t="shared" si="69"/>
        <v>0</v>
      </c>
      <c r="O233"/>
      <c r="P233"/>
    </row>
    <row r="234" spans="1:16" ht="15.75" customHeight="1" thickBot="1" x14ac:dyDescent="0.35">
      <c r="A234" s="48"/>
      <c r="B234" s="47"/>
      <c r="C234" s="43"/>
      <c r="D234" s="42"/>
      <c r="E234" s="38"/>
      <c r="F234" s="15"/>
      <c r="G234" s="26"/>
      <c r="H234" s="25"/>
      <c r="I234" s="25"/>
      <c r="J234" s="24"/>
      <c r="K234" s="23"/>
      <c r="L234" s="41"/>
      <c r="M234" s="21"/>
      <c r="N234" s="20"/>
      <c r="O234"/>
      <c r="P234"/>
    </row>
    <row r="235" spans="1:16" ht="16.2" thickBot="1" x14ac:dyDescent="0.35">
      <c r="A235" s="117" t="s">
        <v>45</v>
      </c>
      <c r="B235" s="118"/>
      <c r="C235" s="46"/>
      <c r="D235" s="16"/>
      <c r="E235" s="38"/>
      <c r="F235" s="15"/>
      <c r="G235" s="26"/>
      <c r="H235" s="25"/>
      <c r="I235" s="25"/>
      <c r="J235" s="24"/>
      <c r="K235" s="23"/>
      <c r="L235" s="22"/>
      <c r="M235" s="21"/>
      <c r="N235" s="20"/>
      <c r="O235"/>
      <c r="P235"/>
    </row>
    <row r="236" spans="1:16" ht="15.75" customHeight="1" x14ac:dyDescent="0.3">
      <c r="A236" s="45">
        <v>1</v>
      </c>
      <c r="B236" s="44" t="s">
        <v>185</v>
      </c>
      <c r="C236" s="43">
        <v>214</v>
      </c>
      <c r="D236" s="42">
        <v>0</v>
      </c>
      <c r="E236" s="38">
        <f t="shared" ref="E236:E241" si="70">C236*(1+D236)</f>
        <v>214</v>
      </c>
      <c r="F236" s="15" t="s">
        <v>6</v>
      </c>
      <c r="G236" s="26"/>
      <c r="H236" s="25"/>
      <c r="I236" s="25">
        <f t="shared" ref="I236:I241" si="71">G236*N$3</f>
        <v>0</v>
      </c>
      <c r="J236" s="24">
        <f t="shared" ref="J236:J241" si="72">E236*G236</f>
        <v>0</v>
      </c>
      <c r="K236" s="23">
        <f t="shared" ref="K236:K241" si="73">H236*E236</f>
        <v>0</v>
      </c>
      <c r="L236" s="41">
        <f t="shared" ref="L236:L241" si="74">I236*E236</f>
        <v>0</v>
      </c>
      <c r="M236" s="21">
        <f t="shared" ref="M236:M241" si="75">H236+I236</f>
        <v>0</v>
      </c>
      <c r="N236" s="20">
        <f t="shared" ref="N236:N241" si="76">M236*E236</f>
        <v>0</v>
      </c>
      <c r="O236"/>
      <c r="P236"/>
    </row>
    <row r="237" spans="1:16" ht="15.75" customHeight="1" x14ac:dyDescent="0.3">
      <c r="A237" s="45">
        <v>2</v>
      </c>
      <c r="B237" s="44" t="s">
        <v>186</v>
      </c>
      <c r="C237" s="43">
        <v>64</v>
      </c>
      <c r="D237" s="42">
        <v>0</v>
      </c>
      <c r="E237" s="38">
        <f t="shared" si="70"/>
        <v>64</v>
      </c>
      <c r="F237" s="15" t="s">
        <v>6</v>
      </c>
      <c r="G237" s="26"/>
      <c r="H237" s="25"/>
      <c r="I237" s="25">
        <f t="shared" si="71"/>
        <v>0</v>
      </c>
      <c r="J237" s="24">
        <f t="shared" si="72"/>
        <v>0</v>
      </c>
      <c r="K237" s="23">
        <f t="shared" si="73"/>
        <v>0</v>
      </c>
      <c r="L237" s="41">
        <f t="shared" si="74"/>
        <v>0</v>
      </c>
      <c r="M237" s="21">
        <f t="shared" si="75"/>
        <v>0</v>
      </c>
      <c r="N237" s="20">
        <f t="shared" si="76"/>
        <v>0</v>
      </c>
      <c r="O237"/>
      <c r="P237"/>
    </row>
    <row r="238" spans="1:16" ht="15.75" customHeight="1" x14ac:dyDescent="0.3">
      <c r="A238" s="45">
        <v>3</v>
      </c>
      <c r="B238" s="44" t="s">
        <v>187</v>
      </c>
      <c r="C238" s="43">
        <v>10</v>
      </c>
      <c r="D238" s="42">
        <v>0</v>
      </c>
      <c r="E238" s="38">
        <f t="shared" si="70"/>
        <v>10</v>
      </c>
      <c r="F238" s="15" t="s">
        <v>6</v>
      </c>
      <c r="G238" s="26"/>
      <c r="H238" s="25"/>
      <c r="I238" s="25">
        <f t="shared" si="71"/>
        <v>0</v>
      </c>
      <c r="J238" s="24">
        <f t="shared" si="72"/>
        <v>0</v>
      </c>
      <c r="K238" s="23">
        <f t="shared" si="73"/>
        <v>0</v>
      </c>
      <c r="L238" s="41">
        <f t="shared" si="74"/>
        <v>0</v>
      </c>
      <c r="M238" s="21">
        <f t="shared" si="75"/>
        <v>0</v>
      </c>
      <c r="N238" s="20">
        <f t="shared" si="76"/>
        <v>0</v>
      </c>
      <c r="O238"/>
      <c r="P238"/>
    </row>
    <row r="239" spans="1:16" ht="15.75" customHeight="1" x14ac:dyDescent="0.3">
      <c r="A239" s="45">
        <v>4</v>
      </c>
      <c r="B239" s="44" t="s">
        <v>198</v>
      </c>
      <c r="C239" s="43">
        <v>14</v>
      </c>
      <c r="D239" s="42">
        <v>0</v>
      </c>
      <c r="E239" s="38">
        <f t="shared" si="70"/>
        <v>14</v>
      </c>
      <c r="F239" s="15" t="s">
        <v>6</v>
      </c>
      <c r="G239" s="26"/>
      <c r="H239" s="25"/>
      <c r="I239" s="25">
        <f t="shared" si="71"/>
        <v>0</v>
      </c>
      <c r="J239" s="24">
        <f t="shared" si="72"/>
        <v>0</v>
      </c>
      <c r="K239" s="23">
        <f t="shared" si="73"/>
        <v>0</v>
      </c>
      <c r="L239" s="41">
        <f t="shared" si="74"/>
        <v>0</v>
      </c>
      <c r="M239" s="21">
        <f t="shared" si="75"/>
        <v>0</v>
      </c>
      <c r="N239" s="20">
        <f t="shared" si="76"/>
        <v>0</v>
      </c>
      <c r="O239"/>
      <c r="P239"/>
    </row>
    <row r="240" spans="1:16" ht="15.75" customHeight="1" x14ac:dyDescent="0.3">
      <c r="A240" s="45">
        <v>5</v>
      </c>
      <c r="B240" s="44" t="s">
        <v>189</v>
      </c>
      <c r="C240" s="43">
        <v>9</v>
      </c>
      <c r="D240" s="42">
        <v>0</v>
      </c>
      <c r="E240" s="38">
        <f t="shared" si="70"/>
        <v>9</v>
      </c>
      <c r="F240" s="15" t="s">
        <v>6</v>
      </c>
      <c r="G240" s="26"/>
      <c r="H240" s="25"/>
      <c r="I240" s="25">
        <f t="shared" si="71"/>
        <v>0</v>
      </c>
      <c r="J240" s="24">
        <f t="shared" si="72"/>
        <v>0</v>
      </c>
      <c r="K240" s="23">
        <f t="shared" si="73"/>
        <v>0</v>
      </c>
      <c r="L240" s="41">
        <f t="shared" si="74"/>
        <v>0</v>
      </c>
      <c r="M240" s="21">
        <f t="shared" si="75"/>
        <v>0</v>
      </c>
      <c r="N240" s="20">
        <f t="shared" si="76"/>
        <v>0</v>
      </c>
      <c r="O240"/>
      <c r="P240"/>
    </row>
    <row r="241" spans="1:17" ht="15.75" customHeight="1" x14ac:dyDescent="0.3">
      <c r="A241" s="45">
        <v>6</v>
      </c>
      <c r="B241" s="44" t="s">
        <v>199</v>
      </c>
      <c r="C241" s="43">
        <v>16</v>
      </c>
      <c r="D241" s="42">
        <v>0</v>
      </c>
      <c r="E241" s="38">
        <f t="shared" si="70"/>
        <v>16</v>
      </c>
      <c r="F241" s="15" t="s">
        <v>6</v>
      </c>
      <c r="G241" s="26"/>
      <c r="H241" s="25"/>
      <c r="I241" s="25">
        <f t="shared" si="71"/>
        <v>0</v>
      </c>
      <c r="J241" s="24">
        <f t="shared" si="72"/>
        <v>0</v>
      </c>
      <c r="K241" s="23">
        <f t="shared" si="73"/>
        <v>0</v>
      </c>
      <c r="L241" s="41">
        <f t="shared" si="74"/>
        <v>0</v>
      </c>
      <c r="M241" s="21">
        <f t="shared" si="75"/>
        <v>0</v>
      </c>
      <c r="N241" s="20">
        <f t="shared" si="76"/>
        <v>0</v>
      </c>
      <c r="O241"/>
      <c r="P241"/>
    </row>
    <row r="242" spans="1:17" ht="15.75" customHeight="1" thickBot="1" x14ac:dyDescent="0.35">
      <c r="A242" s="48"/>
      <c r="B242" s="47"/>
      <c r="C242" s="43"/>
      <c r="D242" s="42"/>
      <c r="E242" s="38"/>
      <c r="F242" s="15"/>
      <c r="G242" s="26"/>
      <c r="H242" s="25"/>
      <c r="I242" s="25"/>
      <c r="J242" s="24"/>
      <c r="K242" s="23"/>
      <c r="L242" s="41"/>
      <c r="M242" s="21"/>
      <c r="N242" s="20"/>
      <c r="O242"/>
      <c r="P242"/>
    </row>
    <row r="243" spans="1:17" ht="16.2" thickBot="1" x14ac:dyDescent="0.35">
      <c r="A243" s="117" t="s">
        <v>26</v>
      </c>
      <c r="B243" s="118"/>
      <c r="C243" s="46"/>
      <c r="D243" s="16"/>
      <c r="E243" s="38"/>
      <c r="F243" s="15"/>
      <c r="G243" s="26"/>
      <c r="H243" s="25"/>
      <c r="I243" s="25"/>
      <c r="J243" s="24"/>
      <c r="K243" s="23"/>
      <c r="L243" s="22"/>
      <c r="M243" s="21"/>
      <c r="N243" s="20"/>
      <c r="O243"/>
      <c r="P243"/>
    </row>
    <row r="244" spans="1:17" ht="15.75" customHeight="1" x14ac:dyDescent="0.3">
      <c r="A244" s="45">
        <v>1</v>
      </c>
      <c r="B244" s="44" t="s">
        <v>191</v>
      </c>
      <c r="C244" s="43">
        <v>120</v>
      </c>
      <c r="D244" s="42">
        <v>0</v>
      </c>
      <c r="E244" s="38">
        <f>C244*(1+D244)</f>
        <v>120</v>
      </c>
      <c r="F244" s="15" t="s">
        <v>6</v>
      </c>
      <c r="G244" s="26"/>
      <c r="H244" s="25"/>
      <c r="I244" s="25">
        <f>G244*N$3</f>
        <v>0</v>
      </c>
      <c r="J244" s="24">
        <f>E244*G244</f>
        <v>0</v>
      </c>
      <c r="K244" s="23">
        <f>H244*E244</f>
        <v>0</v>
      </c>
      <c r="L244" s="41">
        <f>I244*E244</f>
        <v>0</v>
      </c>
      <c r="M244" s="21">
        <f>H244+I244</f>
        <v>0</v>
      </c>
      <c r="N244" s="20">
        <f>M244*E244</f>
        <v>0</v>
      </c>
      <c r="O244"/>
      <c r="P244"/>
    </row>
    <row r="245" spans="1:17" ht="15.75" customHeight="1" x14ac:dyDescent="0.3">
      <c r="A245" s="45">
        <v>2</v>
      </c>
      <c r="B245" s="44" t="s">
        <v>192</v>
      </c>
      <c r="C245" s="43">
        <v>42</v>
      </c>
      <c r="D245" s="42">
        <v>0</v>
      </c>
      <c r="E245" s="38">
        <f>C245*(1+D245)</f>
        <v>42</v>
      </c>
      <c r="F245" s="15" t="s">
        <v>6</v>
      </c>
      <c r="G245" s="26"/>
      <c r="H245" s="25"/>
      <c r="I245" s="25">
        <f>G245*N$3</f>
        <v>0</v>
      </c>
      <c r="J245" s="24">
        <f>E245*G245</f>
        <v>0</v>
      </c>
      <c r="K245" s="23">
        <f>H245*E245</f>
        <v>0</v>
      </c>
      <c r="L245" s="41">
        <f>I245*E245</f>
        <v>0</v>
      </c>
      <c r="M245" s="21">
        <f>H245+I245</f>
        <v>0</v>
      </c>
      <c r="N245" s="20">
        <f>M245*E245</f>
        <v>0</v>
      </c>
      <c r="O245"/>
      <c r="P245"/>
    </row>
    <row r="246" spans="1:17" ht="15.75" customHeight="1" x14ac:dyDescent="0.3">
      <c r="A246" s="45">
        <v>3</v>
      </c>
      <c r="B246" s="44" t="s">
        <v>193</v>
      </c>
      <c r="C246" s="43">
        <v>1</v>
      </c>
      <c r="D246" s="42">
        <v>0</v>
      </c>
      <c r="E246" s="38">
        <f>C246*(1+D246)</f>
        <v>1</v>
      </c>
      <c r="F246" s="15" t="s">
        <v>6</v>
      </c>
      <c r="G246" s="26"/>
      <c r="H246" s="25"/>
      <c r="I246" s="25">
        <f>G246*N$3</f>
        <v>0</v>
      </c>
      <c r="J246" s="24">
        <f>E246*G246</f>
        <v>0</v>
      </c>
      <c r="K246" s="23">
        <f>H246*E246</f>
        <v>0</v>
      </c>
      <c r="L246" s="41">
        <f>I246*E246</f>
        <v>0</v>
      </c>
      <c r="M246" s="21">
        <f>H246+I246</f>
        <v>0</v>
      </c>
      <c r="N246" s="20">
        <f>M246*E246</f>
        <v>0</v>
      </c>
      <c r="O246"/>
      <c r="P246"/>
    </row>
    <row r="247" spans="1:17" ht="15.75" customHeight="1" x14ac:dyDescent="0.3">
      <c r="A247" s="45">
        <v>4</v>
      </c>
      <c r="B247" s="44" t="s">
        <v>194</v>
      </c>
      <c r="C247" s="43">
        <v>6</v>
      </c>
      <c r="D247" s="42">
        <v>0</v>
      </c>
      <c r="E247" s="38">
        <f>C247*(1+D247)</f>
        <v>6</v>
      </c>
      <c r="F247" s="15" t="s">
        <v>6</v>
      </c>
      <c r="G247" s="26"/>
      <c r="H247" s="25"/>
      <c r="I247" s="25">
        <f>G247*N$3</f>
        <v>0</v>
      </c>
      <c r="J247" s="24">
        <f>E247*G247</f>
        <v>0</v>
      </c>
      <c r="K247" s="23">
        <f>H247*E247</f>
        <v>0</v>
      </c>
      <c r="L247" s="41">
        <f>I247*E247</f>
        <v>0</v>
      </c>
      <c r="M247" s="21">
        <f>H247+I247</f>
        <v>0</v>
      </c>
      <c r="N247" s="20">
        <f>M247*E247</f>
        <v>0</v>
      </c>
      <c r="O247"/>
      <c r="P247"/>
    </row>
    <row r="248" spans="1:17" ht="15.75" customHeight="1" thickBot="1" x14ac:dyDescent="0.35">
      <c r="A248" s="48"/>
      <c r="B248" s="47"/>
      <c r="C248" s="43"/>
      <c r="D248" s="42"/>
      <c r="E248" s="38"/>
      <c r="F248" s="15"/>
      <c r="G248" s="26"/>
      <c r="H248" s="25"/>
      <c r="I248" s="25"/>
      <c r="J248" s="24"/>
      <c r="K248" s="23"/>
      <c r="L248" s="41"/>
      <c r="M248" s="21"/>
      <c r="N248" s="20"/>
      <c r="O248"/>
      <c r="P248"/>
    </row>
    <row r="249" spans="1:17" ht="16.2" thickBot="1" x14ac:dyDescent="0.35">
      <c r="A249" s="115" t="s">
        <v>219</v>
      </c>
      <c r="B249" s="116"/>
      <c r="C249" s="27"/>
      <c r="D249" s="16"/>
      <c r="E249" s="38"/>
      <c r="F249" s="15"/>
      <c r="G249" s="26"/>
      <c r="H249" s="25"/>
      <c r="I249" s="25"/>
      <c r="J249" s="24"/>
      <c r="K249" s="23"/>
      <c r="L249" s="22"/>
      <c r="M249" s="21"/>
      <c r="N249" s="20"/>
      <c r="O249"/>
      <c r="P249"/>
    </row>
    <row r="250" spans="1:17" s="65" customFormat="1" x14ac:dyDescent="0.3">
      <c r="A250" s="85" t="s">
        <v>302</v>
      </c>
      <c r="B250" s="86"/>
      <c r="C250" s="43"/>
      <c r="D250" s="63"/>
      <c r="E250" s="12"/>
      <c r="F250" s="27"/>
      <c r="G250" s="26"/>
      <c r="H250" s="25"/>
      <c r="I250" s="25"/>
      <c r="J250" s="24"/>
      <c r="K250" s="23"/>
      <c r="L250" s="41"/>
      <c r="M250" s="21"/>
      <c r="N250" s="20"/>
      <c r="O250"/>
      <c r="P250"/>
      <c r="Q250" s="1"/>
    </row>
    <row r="251" spans="1:17" ht="15.75" customHeight="1" x14ac:dyDescent="0.3">
      <c r="A251" s="45">
        <v>1</v>
      </c>
      <c r="B251" s="44" t="s">
        <v>201</v>
      </c>
      <c r="C251" s="43">
        <v>10.83</v>
      </c>
      <c r="D251" s="42">
        <v>0.1</v>
      </c>
      <c r="E251" s="38">
        <f>C251*(1+D251)</f>
        <v>11.913</v>
      </c>
      <c r="F251" s="15" t="s">
        <v>8</v>
      </c>
      <c r="G251" s="26"/>
      <c r="H251" s="25"/>
      <c r="I251" s="25">
        <f>G251*N$3</f>
        <v>0</v>
      </c>
      <c r="J251" s="24">
        <f>E251*G251</f>
        <v>0</v>
      </c>
      <c r="K251" s="23">
        <f>H251*E251</f>
        <v>0</v>
      </c>
      <c r="L251" s="41">
        <f>I251*E251</f>
        <v>0</v>
      </c>
      <c r="M251" s="21">
        <f>H251+I251</f>
        <v>0</v>
      </c>
      <c r="N251" s="20">
        <f>M251*E251</f>
        <v>0</v>
      </c>
      <c r="O251"/>
      <c r="P251"/>
    </row>
    <row r="252" spans="1:17" ht="15.75" customHeight="1" thickBot="1" x14ac:dyDescent="0.35">
      <c r="A252" s="48"/>
      <c r="B252" s="66"/>
      <c r="C252" s="43"/>
      <c r="D252" s="42"/>
      <c r="E252" s="38"/>
      <c r="F252" s="15"/>
      <c r="G252" s="26"/>
      <c r="H252" s="25"/>
      <c r="I252" s="25"/>
      <c r="J252" s="24"/>
      <c r="K252" s="23"/>
      <c r="L252" s="41"/>
      <c r="M252" s="21"/>
      <c r="N252" s="20"/>
      <c r="O252"/>
      <c r="P252"/>
    </row>
    <row r="253" spans="1:17" ht="16.2" thickBot="1" x14ac:dyDescent="0.35">
      <c r="A253" s="117" t="s">
        <v>46</v>
      </c>
      <c r="B253" s="118"/>
      <c r="C253" s="46"/>
      <c r="D253" s="16"/>
      <c r="E253" s="38"/>
      <c r="F253" s="15"/>
      <c r="G253" s="26"/>
      <c r="H253" s="25"/>
      <c r="I253" s="25"/>
      <c r="J253" s="24"/>
      <c r="K253" s="23"/>
      <c r="L253" s="22"/>
      <c r="M253" s="21"/>
      <c r="N253" s="20"/>
      <c r="O253"/>
      <c r="P253"/>
    </row>
    <row r="254" spans="1:17" ht="16.2" thickBot="1" x14ac:dyDescent="0.35">
      <c r="A254" s="117" t="s">
        <v>7</v>
      </c>
      <c r="B254" s="118"/>
      <c r="C254" s="46"/>
      <c r="D254" s="16"/>
      <c r="E254" s="38"/>
      <c r="F254" s="15"/>
      <c r="G254" s="26"/>
      <c r="H254" s="25"/>
      <c r="I254" s="25"/>
      <c r="J254" s="24"/>
      <c r="K254" s="23"/>
      <c r="L254" s="22"/>
      <c r="M254" s="21"/>
      <c r="N254" s="20"/>
      <c r="O254"/>
      <c r="P254"/>
    </row>
    <row r="255" spans="1:17" ht="15.75" customHeight="1" x14ac:dyDescent="0.3">
      <c r="A255" s="45">
        <v>1</v>
      </c>
      <c r="B255" s="44" t="s">
        <v>204</v>
      </c>
      <c r="C255" s="43">
        <v>1</v>
      </c>
      <c r="D255" s="42">
        <v>0</v>
      </c>
      <c r="E255" s="38">
        <f>C255*(1+D255)</f>
        <v>1</v>
      </c>
      <c r="F255" s="15" t="s">
        <v>6</v>
      </c>
      <c r="G255" s="26"/>
      <c r="H255" s="25"/>
      <c r="I255" s="25">
        <f>G255*N$3</f>
        <v>0</v>
      </c>
      <c r="J255" s="24">
        <f>E255*G255</f>
        <v>0</v>
      </c>
      <c r="K255" s="23">
        <f>H255*E255</f>
        <v>0</v>
      </c>
      <c r="L255" s="41">
        <f>I255*E255</f>
        <v>0</v>
      </c>
      <c r="M255" s="21">
        <f>H255+I255</f>
        <v>0</v>
      </c>
      <c r="N255" s="20">
        <f>M255*E255</f>
        <v>0</v>
      </c>
      <c r="O255"/>
      <c r="P255"/>
    </row>
    <row r="256" spans="1:17" ht="15.75" customHeight="1" x14ac:dyDescent="0.3">
      <c r="A256" s="45">
        <v>2</v>
      </c>
      <c r="B256" s="44" t="s">
        <v>206</v>
      </c>
      <c r="C256" s="43">
        <v>4</v>
      </c>
      <c r="D256" s="42">
        <v>0</v>
      </c>
      <c r="E256" s="38">
        <f>C256*(1+D256)</f>
        <v>4</v>
      </c>
      <c r="F256" s="15" t="s">
        <v>6</v>
      </c>
      <c r="G256" s="26"/>
      <c r="H256" s="25"/>
      <c r="I256" s="25">
        <f>G256*N$3</f>
        <v>0</v>
      </c>
      <c r="J256" s="24">
        <f>E256*G256</f>
        <v>0</v>
      </c>
      <c r="K256" s="23">
        <f>H256*E256</f>
        <v>0</v>
      </c>
      <c r="L256" s="41">
        <f>I256*E256</f>
        <v>0</v>
      </c>
      <c r="M256" s="21">
        <f>H256+I256</f>
        <v>0</v>
      </c>
      <c r="N256" s="20">
        <f>M256*E256</f>
        <v>0</v>
      </c>
      <c r="O256"/>
      <c r="P256"/>
    </row>
    <row r="257" spans="1:17" ht="15.75" customHeight="1" thickBot="1" x14ac:dyDescent="0.35">
      <c r="A257" s="48"/>
      <c r="B257" s="47"/>
      <c r="C257" s="43"/>
      <c r="D257" s="42"/>
      <c r="E257" s="38"/>
      <c r="F257" s="15"/>
      <c r="G257" s="26"/>
      <c r="H257" s="25"/>
      <c r="I257" s="25"/>
      <c r="J257" s="24"/>
      <c r="K257" s="23"/>
      <c r="L257" s="41"/>
      <c r="M257" s="21"/>
      <c r="N257" s="20"/>
      <c r="O257"/>
      <c r="P257"/>
    </row>
    <row r="258" spans="1:17" ht="16.2" thickBot="1" x14ac:dyDescent="0.35">
      <c r="A258" s="115" t="s">
        <v>47</v>
      </c>
      <c r="B258" s="116"/>
      <c r="C258" s="27"/>
      <c r="D258" s="16"/>
      <c r="E258" s="38"/>
      <c r="F258" s="15"/>
      <c r="G258" s="26"/>
      <c r="H258" s="25"/>
      <c r="I258" s="25"/>
      <c r="J258" s="24"/>
      <c r="K258" s="23"/>
      <c r="L258" s="22"/>
      <c r="M258" s="21"/>
      <c r="N258" s="20"/>
      <c r="O258"/>
      <c r="P258"/>
    </row>
    <row r="259" spans="1:17" s="65" customFormat="1" x14ac:dyDescent="0.3">
      <c r="A259" s="85" t="s">
        <v>303</v>
      </c>
      <c r="B259" s="86"/>
      <c r="C259" s="43"/>
      <c r="D259" s="63"/>
      <c r="E259" s="12"/>
      <c r="F259" s="27"/>
      <c r="G259" s="26"/>
      <c r="H259" s="25"/>
      <c r="I259" s="25"/>
      <c r="J259" s="24"/>
      <c r="K259" s="23"/>
      <c r="L259" s="41"/>
      <c r="M259" s="21"/>
      <c r="N259" s="20"/>
      <c r="O259"/>
      <c r="P259"/>
      <c r="Q259" s="1"/>
    </row>
    <row r="260" spans="1:17" ht="15.75" customHeight="1" x14ac:dyDescent="0.3">
      <c r="A260" s="45">
        <v>1</v>
      </c>
      <c r="B260" s="44" t="s">
        <v>200</v>
      </c>
      <c r="C260" s="43">
        <v>1113.47</v>
      </c>
      <c r="D260" s="42">
        <v>0.1</v>
      </c>
      <c r="E260" s="38">
        <f>C260*(1+D260)</f>
        <v>1224.8170000000002</v>
      </c>
      <c r="F260" s="15" t="s">
        <v>8</v>
      </c>
      <c r="G260" s="26"/>
      <c r="H260" s="25"/>
      <c r="I260" s="25">
        <f>G260*N$3</f>
        <v>0</v>
      </c>
      <c r="J260" s="24">
        <f>E260*G260</f>
        <v>0</v>
      </c>
      <c r="K260" s="23">
        <f>H260*E260</f>
        <v>0</v>
      </c>
      <c r="L260" s="41">
        <f>I260*E260</f>
        <v>0</v>
      </c>
      <c r="M260" s="21">
        <f>H260+I260</f>
        <v>0</v>
      </c>
      <c r="N260" s="20">
        <f>M260*E260</f>
        <v>0</v>
      </c>
      <c r="O260"/>
      <c r="P260"/>
    </row>
    <row r="261" spans="1:17" ht="15.75" customHeight="1" x14ac:dyDescent="0.3">
      <c r="A261" s="45">
        <v>2</v>
      </c>
      <c r="B261" s="44" t="s">
        <v>201</v>
      </c>
      <c r="C261" s="43">
        <v>1670.17</v>
      </c>
      <c r="D261" s="42">
        <v>0.1</v>
      </c>
      <c r="E261" s="38">
        <f>C261*(1+D261)</f>
        <v>1837.1870000000001</v>
      </c>
      <c r="F261" s="15" t="s">
        <v>8</v>
      </c>
      <c r="G261" s="26"/>
      <c r="H261" s="25"/>
      <c r="I261" s="25">
        <f>G261*N$3</f>
        <v>0</v>
      </c>
      <c r="J261" s="24">
        <f>E261*G261</f>
        <v>0</v>
      </c>
      <c r="K261" s="23">
        <f>H261*E261</f>
        <v>0</v>
      </c>
      <c r="L261" s="41">
        <f>I261*E261</f>
        <v>0</v>
      </c>
      <c r="M261" s="21">
        <f>H261+I261</f>
        <v>0</v>
      </c>
      <c r="N261" s="20">
        <f>M261*E261</f>
        <v>0</v>
      </c>
      <c r="O261"/>
      <c r="P261"/>
    </row>
    <row r="262" spans="1:17" ht="15.75" customHeight="1" x14ac:dyDescent="0.3">
      <c r="A262" s="45">
        <v>3</v>
      </c>
      <c r="B262" s="44" t="s">
        <v>202</v>
      </c>
      <c r="C262" s="43">
        <v>85.89</v>
      </c>
      <c r="D262" s="42">
        <v>0.1</v>
      </c>
      <c r="E262" s="38">
        <f>C262*(1+D262)</f>
        <v>94.479000000000013</v>
      </c>
      <c r="F262" s="15" t="s">
        <v>8</v>
      </c>
      <c r="G262" s="26"/>
      <c r="H262" s="25"/>
      <c r="I262" s="25">
        <f>G262*N$3</f>
        <v>0</v>
      </c>
      <c r="J262" s="24">
        <f>E262*G262</f>
        <v>0</v>
      </c>
      <c r="K262" s="23">
        <f>H262*E262</f>
        <v>0</v>
      </c>
      <c r="L262" s="41">
        <f>I262*E262</f>
        <v>0</v>
      </c>
      <c r="M262" s="21">
        <f>H262+I262</f>
        <v>0</v>
      </c>
      <c r="N262" s="20">
        <f>M262*E262</f>
        <v>0</v>
      </c>
      <c r="O262"/>
      <c r="P262"/>
    </row>
    <row r="263" spans="1:17" ht="15.75" customHeight="1" x14ac:dyDescent="0.3">
      <c r="A263" s="45">
        <v>4</v>
      </c>
      <c r="B263" s="44" t="s">
        <v>203</v>
      </c>
      <c r="C263" s="43">
        <v>16.440000000000001</v>
      </c>
      <c r="D263" s="42">
        <v>0.1</v>
      </c>
      <c r="E263" s="38">
        <f>C263*(1+D263)</f>
        <v>18.084000000000003</v>
      </c>
      <c r="F263" s="15" t="s">
        <v>8</v>
      </c>
      <c r="G263" s="26"/>
      <c r="H263" s="25"/>
      <c r="I263" s="25">
        <f>G263*N$3</f>
        <v>0</v>
      </c>
      <c r="J263" s="24">
        <f>E263*G263</f>
        <v>0</v>
      </c>
      <c r="K263" s="23">
        <f>H263*E263</f>
        <v>0</v>
      </c>
      <c r="L263" s="41">
        <f>I263*E263</f>
        <v>0</v>
      </c>
      <c r="M263" s="21">
        <f>H263+I263</f>
        <v>0</v>
      </c>
      <c r="N263" s="20">
        <f>M263*E263</f>
        <v>0</v>
      </c>
      <c r="O263"/>
      <c r="P263"/>
    </row>
    <row r="264" spans="1:17" ht="15.75" customHeight="1" thickBot="1" x14ac:dyDescent="0.35">
      <c r="A264" s="48"/>
      <c r="B264" s="66"/>
      <c r="C264" s="43"/>
      <c r="D264" s="42"/>
      <c r="E264" s="38"/>
      <c r="F264" s="15"/>
      <c r="G264" s="26"/>
      <c r="H264" s="25"/>
      <c r="I264" s="25"/>
      <c r="J264" s="24"/>
      <c r="K264" s="23"/>
      <c r="L264" s="41"/>
      <c r="M264" s="21"/>
      <c r="N264" s="20"/>
      <c r="O264"/>
      <c r="P264"/>
    </row>
    <row r="265" spans="1:17" ht="16.2" thickBot="1" x14ac:dyDescent="0.35">
      <c r="A265" s="117" t="s">
        <v>46</v>
      </c>
      <c r="B265" s="118"/>
      <c r="C265" s="46"/>
      <c r="D265" s="16"/>
      <c r="E265" s="38"/>
      <c r="F265" s="15"/>
      <c r="G265" s="26"/>
      <c r="H265" s="25"/>
      <c r="I265" s="25"/>
      <c r="J265" s="24"/>
      <c r="K265" s="23"/>
      <c r="L265" s="22"/>
      <c r="M265" s="21"/>
      <c r="N265" s="20"/>
      <c r="O265"/>
      <c r="P265"/>
    </row>
    <row r="266" spans="1:17" ht="16.2" thickBot="1" x14ac:dyDescent="0.35">
      <c r="A266" s="117" t="s">
        <v>7</v>
      </c>
      <c r="B266" s="118"/>
      <c r="C266" s="46"/>
      <c r="D266" s="16"/>
      <c r="E266" s="38"/>
      <c r="F266" s="15"/>
      <c r="G266" s="26"/>
      <c r="H266" s="25"/>
      <c r="I266" s="25"/>
      <c r="J266" s="24"/>
      <c r="K266" s="23"/>
      <c r="L266" s="22"/>
      <c r="M266" s="21"/>
      <c r="N266" s="20"/>
      <c r="O266"/>
      <c r="P266"/>
    </row>
    <row r="267" spans="1:17" ht="15.75" customHeight="1" x14ac:dyDescent="0.3">
      <c r="A267" s="45">
        <v>1</v>
      </c>
      <c r="B267" s="44" t="s">
        <v>204</v>
      </c>
      <c r="C267" s="43">
        <v>4</v>
      </c>
      <c r="D267" s="42">
        <v>0</v>
      </c>
      <c r="E267" s="38">
        <f>C267*(1+D267)</f>
        <v>4</v>
      </c>
      <c r="F267" s="15" t="s">
        <v>6</v>
      </c>
      <c r="G267" s="26"/>
      <c r="H267" s="25"/>
      <c r="I267" s="25">
        <f>G267*N$3</f>
        <v>0</v>
      </c>
      <c r="J267" s="24">
        <f>E267*G267</f>
        <v>0</v>
      </c>
      <c r="K267" s="23">
        <f>H267*E267</f>
        <v>0</v>
      </c>
      <c r="L267" s="41">
        <f>I267*E267</f>
        <v>0</v>
      </c>
      <c r="M267" s="21">
        <f>H267+I267</f>
        <v>0</v>
      </c>
      <c r="N267" s="20">
        <f>M267*E267</f>
        <v>0</v>
      </c>
      <c r="O267"/>
      <c r="P267"/>
    </row>
    <row r="268" spans="1:17" ht="15.75" customHeight="1" x14ac:dyDescent="0.3">
      <c r="A268" s="45">
        <v>2</v>
      </c>
      <c r="B268" s="44" t="s">
        <v>205</v>
      </c>
      <c r="C268" s="43">
        <v>132</v>
      </c>
      <c r="D268" s="42">
        <v>0</v>
      </c>
      <c r="E268" s="38">
        <f>C268*(1+D268)</f>
        <v>132</v>
      </c>
      <c r="F268" s="15" t="s">
        <v>6</v>
      </c>
      <c r="G268" s="26"/>
      <c r="H268" s="25"/>
      <c r="I268" s="25">
        <f>G268*N$3</f>
        <v>0</v>
      </c>
      <c r="J268" s="24">
        <f>E268*G268</f>
        <v>0</v>
      </c>
      <c r="K268" s="23">
        <f>H268*E268</f>
        <v>0</v>
      </c>
      <c r="L268" s="41">
        <f>I268*E268</f>
        <v>0</v>
      </c>
      <c r="M268" s="21">
        <f>H268+I268</f>
        <v>0</v>
      </c>
      <c r="N268" s="20">
        <f>M268*E268</f>
        <v>0</v>
      </c>
      <c r="O268"/>
      <c r="P268"/>
    </row>
    <row r="269" spans="1:17" ht="15.75" customHeight="1" x14ac:dyDescent="0.3">
      <c r="A269" s="45">
        <v>3</v>
      </c>
      <c r="B269" s="44" t="s">
        <v>206</v>
      </c>
      <c r="C269" s="43">
        <v>89</v>
      </c>
      <c r="D269" s="42">
        <v>0</v>
      </c>
      <c r="E269" s="38">
        <f>C269*(1+D269)</f>
        <v>89</v>
      </c>
      <c r="F269" s="15" t="s">
        <v>6</v>
      </c>
      <c r="G269" s="26"/>
      <c r="H269" s="25"/>
      <c r="I269" s="25">
        <f>G269*N$3</f>
        <v>0</v>
      </c>
      <c r="J269" s="24">
        <f>E269*G269</f>
        <v>0</v>
      </c>
      <c r="K269" s="23">
        <f>H269*E269</f>
        <v>0</v>
      </c>
      <c r="L269" s="41">
        <f>I269*E269</f>
        <v>0</v>
      </c>
      <c r="M269" s="21">
        <f>H269+I269</f>
        <v>0</v>
      </c>
      <c r="N269" s="20">
        <f>M269*E269</f>
        <v>0</v>
      </c>
      <c r="O269"/>
      <c r="P269"/>
    </row>
    <row r="270" spans="1:17" ht="15.75" customHeight="1" x14ac:dyDescent="0.3">
      <c r="A270" s="45">
        <v>4</v>
      </c>
      <c r="B270" s="44" t="s">
        <v>207</v>
      </c>
      <c r="C270" s="43">
        <v>1</v>
      </c>
      <c r="D270" s="42">
        <v>0</v>
      </c>
      <c r="E270" s="38">
        <f>C270*(1+D270)</f>
        <v>1</v>
      </c>
      <c r="F270" s="15" t="s">
        <v>6</v>
      </c>
      <c r="G270" s="26"/>
      <c r="H270" s="25"/>
      <c r="I270" s="25">
        <f>G270*N$3</f>
        <v>0</v>
      </c>
      <c r="J270" s="24">
        <f>E270*G270</f>
        <v>0</v>
      </c>
      <c r="K270" s="23">
        <f>H270*E270</f>
        <v>0</v>
      </c>
      <c r="L270" s="41">
        <f>I270*E270</f>
        <v>0</v>
      </c>
      <c r="M270" s="21">
        <f>H270+I270</f>
        <v>0</v>
      </c>
      <c r="N270" s="20">
        <f>M270*E270</f>
        <v>0</v>
      </c>
      <c r="O270"/>
      <c r="P270"/>
    </row>
    <row r="271" spans="1:17" ht="15.75" customHeight="1" thickBot="1" x14ac:dyDescent="0.35">
      <c r="A271" s="48"/>
      <c r="B271" s="47"/>
      <c r="C271" s="43"/>
      <c r="D271" s="42"/>
      <c r="E271" s="38"/>
      <c r="F271" s="15"/>
      <c r="G271" s="26"/>
      <c r="H271" s="25"/>
      <c r="I271" s="25"/>
      <c r="J271" s="24"/>
      <c r="K271" s="23"/>
      <c r="L271" s="41"/>
      <c r="M271" s="21"/>
      <c r="N271" s="20"/>
      <c r="O271"/>
      <c r="P271"/>
    </row>
    <row r="272" spans="1:17" ht="16.2" thickBot="1" x14ac:dyDescent="0.35">
      <c r="A272" s="117" t="s">
        <v>25</v>
      </c>
      <c r="B272" s="118"/>
      <c r="C272" s="46"/>
      <c r="D272" s="16"/>
      <c r="E272" s="38"/>
      <c r="F272" s="15"/>
      <c r="G272" s="26"/>
      <c r="H272" s="25"/>
      <c r="I272" s="25"/>
      <c r="J272" s="24"/>
      <c r="K272" s="23"/>
      <c r="L272" s="22"/>
      <c r="M272" s="21"/>
      <c r="N272" s="20"/>
      <c r="O272"/>
      <c r="P272"/>
    </row>
    <row r="273" spans="1:17" ht="15.75" customHeight="1" x14ac:dyDescent="0.3">
      <c r="A273" s="45">
        <v>1</v>
      </c>
      <c r="B273" s="44" t="s">
        <v>208</v>
      </c>
      <c r="C273" s="43">
        <v>1</v>
      </c>
      <c r="D273" s="42">
        <v>0</v>
      </c>
      <c r="E273" s="38">
        <f t="shared" ref="E273:E279" si="77">C273*(1+D273)</f>
        <v>1</v>
      </c>
      <c r="F273" s="15" t="s">
        <v>6</v>
      </c>
      <c r="G273" s="26"/>
      <c r="H273" s="25"/>
      <c r="I273" s="25">
        <f t="shared" ref="I273:I279" si="78">G273*N$3</f>
        <v>0</v>
      </c>
      <c r="J273" s="24">
        <f t="shared" ref="J273:J279" si="79">E273*G273</f>
        <v>0</v>
      </c>
      <c r="K273" s="23">
        <f t="shared" ref="K273:K279" si="80">H273*E273</f>
        <v>0</v>
      </c>
      <c r="L273" s="41">
        <f t="shared" ref="L273:L279" si="81">I273*E273</f>
        <v>0</v>
      </c>
      <c r="M273" s="21">
        <f t="shared" ref="M273:M279" si="82">H273+I273</f>
        <v>0</v>
      </c>
      <c r="N273" s="20">
        <f t="shared" ref="N273:N279" si="83">M273*E273</f>
        <v>0</v>
      </c>
      <c r="O273"/>
      <c r="P273"/>
    </row>
    <row r="274" spans="1:17" ht="15.75" customHeight="1" x14ac:dyDescent="0.3">
      <c r="A274" s="45">
        <v>2</v>
      </c>
      <c r="B274" s="44" t="s">
        <v>209</v>
      </c>
      <c r="C274" s="43">
        <v>25</v>
      </c>
      <c r="D274" s="42">
        <v>0</v>
      </c>
      <c r="E274" s="38">
        <f t="shared" si="77"/>
        <v>25</v>
      </c>
      <c r="F274" s="15" t="s">
        <v>6</v>
      </c>
      <c r="G274" s="26"/>
      <c r="H274" s="25"/>
      <c r="I274" s="25">
        <f t="shared" si="78"/>
        <v>0</v>
      </c>
      <c r="J274" s="24">
        <f t="shared" si="79"/>
        <v>0</v>
      </c>
      <c r="K274" s="23">
        <f t="shared" si="80"/>
        <v>0</v>
      </c>
      <c r="L274" s="41">
        <f t="shared" si="81"/>
        <v>0</v>
      </c>
      <c r="M274" s="21">
        <f t="shared" si="82"/>
        <v>0</v>
      </c>
      <c r="N274" s="20">
        <f t="shared" si="83"/>
        <v>0</v>
      </c>
      <c r="O274"/>
      <c r="P274"/>
    </row>
    <row r="275" spans="1:17" ht="15.75" customHeight="1" x14ac:dyDescent="0.3">
      <c r="A275" s="45">
        <v>3</v>
      </c>
      <c r="B275" s="44" t="s">
        <v>210</v>
      </c>
      <c r="C275" s="43">
        <v>5</v>
      </c>
      <c r="D275" s="42">
        <v>0</v>
      </c>
      <c r="E275" s="38">
        <f t="shared" si="77"/>
        <v>5</v>
      </c>
      <c r="F275" s="15" t="s">
        <v>6</v>
      </c>
      <c r="G275" s="26"/>
      <c r="H275" s="25"/>
      <c r="I275" s="25">
        <f t="shared" si="78"/>
        <v>0</v>
      </c>
      <c r="J275" s="24">
        <f t="shared" si="79"/>
        <v>0</v>
      </c>
      <c r="K275" s="23">
        <f t="shared" si="80"/>
        <v>0</v>
      </c>
      <c r="L275" s="41">
        <f t="shared" si="81"/>
        <v>0</v>
      </c>
      <c r="M275" s="21">
        <f t="shared" si="82"/>
        <v>0</v>
      </c>
      <c r="N275" s="20">
        <f t="shared" si="83"/>
        <v>0</v>
      </c>
      <c r="O275"/>
      <c r="P275"/>
    </row>
    <row r="276" spans="1:17" ht="15.75" customHeight="1" x14ac:dyDescent="0.3">
      <c r="A276" s="45">
        <v>4</v>
      </c>
      <c r="B276" s="44" t="s">
        <v>211</v>
      </c>
      <c r="C276" s="43">
        <v>3</v>
      </c>
      <c r="D276" s="42">
        <v>0</v>
      </c>
      <c r="E276" s="38">
        <f t="shared" si="77"/>
        <v>3</v>
      </c>
      <c r="F276" s="15" t="s">
        <v>6</v>
      </c>
      <c r="G276" s="26"/>
      <c r="H276" s="25"/>
      <c r="I276" s="25">
        <f t="shared" si="78"/>
        <v>0</v>
      </c>
      <c r="J276" s="24">
        <f t="shared" si="79"/>
        <v>0</v>
      </c>
      <c r="K276" s="23">
        <f t="shared" si="80"/>
        <v>0</v>
      </c>
      <c r="L276" s="41">
        <f t="shared" si="81"/>
        <v>0</v>
      </c>
      <c r="M276" s="21">
        <f t="shared" si="82"/>
        <v>0</v>
      </c>
      <c r="N276" s="20">
        <f t="shared" si="83"/>
        <v>0</v>
      </c>
      <c r="O276"/>
      <c r="P276"/>
    </row>
    <row r="277" spans="1:17" ht="15.75" customHeight="1" x14ac:dyDescent="0.3">
      <c r="A277" s="45">
        <v>5</v>
      </c>
      <c r="B277" s="44" t="s">
        <v>212</v>
      </c>
      <c r="C277" s="43">
        <v>117</v>
      </c>
      <c r="D277" s="42">
        <v>0</v>
      </c>
      <c r="E277" s="38">
        <f t="shared" si="77"/>
        <v>117</v>
      </c>
      <c r="F277" s="15" t="s">
        <v>6</v>
      </c>
      <c r="G277" s="26"/>
      <c r="H277" s="25"/>
      <c r="I277" s="25">
        <f t="shared" si="78"/>
        <v>0</v>
      </c>
      <c r="J277" s="24">
        <f t="shared" si="79"/>
        <v>0</v>
      </c>
      <c r="K277" s="23">
        <f t="shared" si="80"/>
        <v>0</v>
      </c>
      <c r="L277" s="41">
        <f t="shared" si="81"/>
        <v>0</v>
      </c>
      <c r="M277" s="21">
        <f t="shared" si="82"/>
        <v>0</v>
      </c>
      <c r="N277" s="20">
        <f t="shared" si="83"/>
        <v>0</v>
      </c>
      <c r="O277"/>
      <c r="P277"/>
    </row>
    <row r="278" spans="1:17" ht="15.75" customHeight="1" x14ac:dyDescent="0.3">
      <c r="A278" s="45">
        <v>6</v>
      </c>
      <c r="B278" s="44" t="s">
        <v>213</v>
      </c>
      <c r="C278" s="43">
        <v>12</v>
      </c>
      <c r="D278" s="42">
        <v>0</v>
      </c>
      <c r="E278" s="38">
        <f t="shared" si="77"/>
        <v>12</v>
      </c>
      <c r="F278" s="15" t="s">
        <v>6</v>
      </c>
      <c r="G278" s="26"/>
      <c r="H278" s="25"/>
      <c r="I278" s="25">
        <f t="shared" si="78"/>
        <v>0</v>
      </c>
      <c r="J278" s="24">
        <f t="shared" si="79"/>
        <v>0</v>
      </c>
      <c r="K278" s="23">
        <f t="shared" si="80"/>
        <v>0</v>
      </c>
      <c r="L278" s="41">
        <f t="shared" si="81"/>
        <v>0</v>
      </c>
      <c r="M278" s="21">
        <f t="shared" si="82"/>
        <v>0</v>
      </c>
      <c r="N278" s="20">
        <f t="shared" si="83"/>
        <v>0</v>
      </c>
      <c r="O278"/>
      <c r="P278"/>
    </row>
    <row r="279" spans="1:17" ht="15.75" customHeight="1" x14ac:dyDescent="0.3">
      <c r="A279" s="45">
        <v>7</v>
      </c>
      <c r="B279" s="44" t="s">
        <v>214</v>
      </c>
      <c r="C279" s="43">
        <v>4</v>
      </c>
      <c r="D279" s="42">
        <v>0</v>
      </c>
      <c r="E279" s="38">
        <f t="shared" si="77"/>
        <v>4</v>
      </c>
      <c r="F279" s="15" t="s">
        <v>6</v>
      </c>
      <c r="G279" s="26"/>
      <c r="H279" s="25"/>
      <c r="I279" s="25">
        <f t="shared" si="78"/>
        <v>0</v>
      </c>
      <c r="J279" s="24">
        <f t="shared" si="79"/>
        <v>0</v>
      </c>
      <c r="K279" s="23">
        <f t="shared" si="80"/>
        <v>0</v>
      </c>
      <c r="L279" s="41">
        <f t="shared" si="81"/>
        <v>0</v>
      </c>
      <c r="M279" s="21">
        <f t="shared" si="82"/>
        <v>0</v>
      </c>
      <c r="N279" s="20">
        <f t="shared" si="83"/>
        <v>0</v>
      </c>
      <c r="O279"/>
      <c r="P279"/>
    </row>
    <row r="280" spans="1:17" ht="15.75" customHeight="1" thickBot="1" x14ac:dyDescent="0.35">
      <c r="A280" s="48"/>
      <c r="B280" s="47"/>
      <c r="C280" s="43"/>
      <c r="D280" s="42"/>
      <c r="E280" s="38"/>
      <c r="F280" s="15"/>
      <c r="G280" s="26"/>
      <c r="H280" s="25"/>
      <c r="I280" s="25"/>
      <c r="J280" s="24"/>
      <c r="K280" s="23"/>
      <c r="L280" s="41"/>
      <c r="M280" s="21"/>
      <c r="N280" s="20"/>
      <c r="O280"/>
      <c r="P280"/>
    </row>
    <row r="281" spans="1:17" ht="16.2" thickBot="1" x14ac:dyDescent="0.35">
      <c r="A281" s="117" t="s">
        <v>26</v>
      </c>
      <c r="B281" s="118"/>
      <c r="C281" s="46"/>
      <c r="D281" s="16"/>
      <c r="E281" s="38"/>
      <c r="F281" s="15"/>
      <c r="G281" s="26"/>
      <c r="H281" s="25"/>
      <c r="I281" s="25"/>
      <c r="J281" s="24"/>
      <c r="K281" s="23"/>
      <c r="L281" s="22"/>
      <c r="M281" s="21"/>
      <c r="N281" s="20"/>
      <c r="O281"/>
      <c r="P281"/>
    </row>
    <row r="282" spans="1:17" ht="15.75" customHeight="1" x14ac:dyDescent="0.3">
      <c r="A282" s="45">
        <v>1</v>
      </c>
      <c r="B282" s="44" t="s">
        <v>215</v>
      </c>
      <c r="C282" s="43">
        <v>5</v>
      </c>
      <c r="D282" s="42">
        <v>0</v>
      </c>
      <c r="E282" s="38">
        <f>C282*(1+D282)</f>
        <v>5</v>
      </c>
      <c r="F282" s="15" t="s">
        <v>6</v>
      </c>
      <c r="G282" s="26"/>
      <c r="H282" s="25"/>
      <c r="I282" s="25">
        <f>G282*N$3</f>
        <v>0</v>
      </c>
      <c r="J282" s="24">
        <f>E282*G282</f>
        <v>0</v>
      </c>
      <c r="K282" s="23">
        <f>H282*E282</f>
        <v>0</v>
      </c>
      <c r="L282" s="41">
        <f>I282*E282</f>
        <v>0</v>
      </c>
      <c r="M282" s="21">
        <f>H282+I282</f>
        <v>0</v>
      </c>
      <c r="N282" s="20">
        <f>M282*E282</f>
        <v>0</v>
      </c>
      <c r="O282"/>
      <c r="P282"/>
    </row>
    <row r="283" spans="1:17" ht="15.75" customHeight="1" x14ac:dyDescent="0.3">
      <c r="A283" s="45">
        <v>2</v>
      </c>
      <c r="B283" s="44" t="s">
        <v>216</v>
      </c>
      <c r="C283" s="43">
        <v>11</v>
      </c>
      <c r="D283" s="42">
        <v>0</v>
      </c>
      <c r="E283" s="38">
        <f>C283*(1+D283)</f>
        <v>11</v>
      </c>
      <c r="F283" s="15" t="s">
        <v>6</v>
      </c>
      <c r="G283" s="26"/>
      <c r="H283" s="25"/>
      <c r="I283" s="25">
        <f>G283*N$3</f>
        <v>0</v>
      </c>
      <c r="J283" s="24">
        <f>E283*G283</f>
        <v>0</v>
      </c>
      <c r="K283" s="23">
        <f>H283*E283</f>
        <v>0</v>
      </c>
      <c r="L283" s="41">
        <f>I283*E283</f>
        <v>0</v>
      </c>
      <c r="M283" s="21">
        <f>H283+I283</f>
        <v>0</v>
      </c>
      <c r="N283" s="20">
        <f>M283*E283</f>
        <v>0</v>
      </c>
      <c r="O283"/>
      <c r="P283"/>
    </row>
    <row r="284" spans="1:17" ht="15.75" customHeight="1" x14ac:dyDescent="0.3">
      <c r="A284" s="45">
        <v>3</v>
      </c>
      <c r="B284" s="44" t="s">
        <v>217</v>
      </c>
      <c r="C284" s="43">
        <v>1</v>
      </c>
      <c r="D284" s="42">
        <v>0</v>
      </c>
      <c r="E284" s="38">
        <f>C284*(1+D284)</f>
        <v>1</v>
      </c>
      <c r="F284" s="15" t="s">
        <v>6</v>
      </c>
      <c r="G284" s="26"/>
      <c r="H284" s="25"/>
      <c r="I284" s="25">
        <f>G284*N$3</f>
        <v>0</v>
      </c>
      <c r="J284" s="24">
        <f>E284*G284</f>
        <v>0</v>
      </c>
      <c r="K284" s="23">
        <f>H284*E284</f>
        <v>0</v>
      </c>
      <c r="L284" s="41">
        <f>I284*E284</f>
        <v>0</v>
      </c>
      <c r="M284" s="21">
        <f>H284+I284</f>
        <v>0</v>
      </c>
      <c r="N284" s="20">
        <f>M284*E284</f>
        <v>0</v>
      </c>
      <c r="O284"/>
      <c r="P284"/>
    </row>
    <row r="285" spans="1:17" ht="15.75" customHeight="1" x14ac:dyDescent="0.3">
      <c r="A285" s="45">
        <v>4</v>
      </c>
      <c r="B285" s="44" t="s">
        <v>218</v>
      </c>
      <c r="C285" s="43">
        <v>3</v>
      </c>
      <c r="D285" s="42">
        <v>0</v>
      </c>
      <c r="E285" s="38">
        <f>C285*(1+D285)</f>
        <v>3</v>
      </c>
      <c r="F285" s="15" t="s">
        <v>6</v>
      </c>
      <c r="G285" s="26"/>
      <c r="H285" s="25"/>
      <c r="I285" s="25">
        <f>G285*N$3</f>
        <v>0</v>
      </c>
      <c r="J285" s="24">
        <f>E285*G285</f>
        <v>0</v>
      </c>
      <c r="K285" s="23">
        <f>H285*E285</f>
        <v>0</v>
      </c>
      <c r="L285" s="41">
        <f>I285*E285</f>
        <v>0</v>
      </c>
      <c r="M285" s="21">
        <f>H285+I285</f>
        <v>0</v>
      </c>
      <c r="N285" s="20">
        <f>M285*E285</f>
        <v>0</v>
      </c>
      <c r="O285"/>
      <c r="P285"/>
    </row>
    <row r="286" spans="1:17" ht="15.75" customHeight="1" thickBot="1" x14ac:dyDescent="0.35">
      <c r="A286" s="48"/>
      <c r="B286" s="47"/>
      <c r="C286" s="43"/>
      <c r="D286" s="42"/>
      <c r="E286" s="38"/>
      <c r="F286" s="15"/>
      <c r="G286" s="26"/>
      <c r="H286" s="25"/>
      <c r="I286" s="25"/>
      <c r="J286" s="24"/>
      <c r="K286" s="23"/>
      <c r="L286" s="41"/>
      <c r="M286" s="21"/>
      <c r="N286" s="20"/>
      <c r="O286"/>
      <c r="P286"/>
    </row>
    <row r="287" spans="1:17" ht="16.2" thickBot="1" x14ac:dyDescent="0.35">
      <c r="A287" s="115" t="s">
        <v>237</v>
      </c>
      <c r="B287" s="116"/>
      <c r="C287" s="27"/>
      <c r="D287" s="16"/>
      <c r="E287" s="38"/>
      <c r="F287" s="15"/>
      <c r="G287" s="26"/>
      <c r="H287" s="25"/>
      <c r="I287" s="25"/>
      <c r="J287" s="24"/>
      <c r="K287" s="23"/>
      <c r="L287" s="22"/>
      <c r="M287" s="21"/>
      <c r="N287" s="20"/>
      <c r="O287"/>
      <c r="P287"/>
    </row>
    <row r="288" spans="1:17" s="65" customFormat="1" x14ac:dyDescent="0.3">
      <c r="A288" s="85" t="s">
        <v>302</v>
      </c>
      <c r="B288" s="86"/>
      <c r="C288" s="43"/>
      <c r="D288" s="63"/>
      <c r="E288" s="12"/>
      <c r="F288" s="27"/>
      <c r="G288" s="26"/>
      <c r="H288" s="25"/>
      <c r="I288" s="25"/>
      <c r="J288" s="24"/>
      <c r="K288" s="23"/>
      <c r="L288" s="41"/>
      <c r="M288" s="21"/>
      <c r="N288" s="20"/>
      <c r="O288"/>
      <c r="P288"/>
      <c r="Q288" s="1"/>
    </row>
    <row r="289" spans="1:17" ht="15.75" customHeight="1" x14ac:dyDescent="0.3">
      <c r="A289" s="45">
        <v>1</v>
      </c>
      <c r="B289" s="44" t="s">
        <v>239</v>
      </c>
      <c r="C289" s="43">
        <v>18.98</v>
      </c>
      <c r="D289" s="42">
        <v>0.1</v>
      </c>
      <c r="E289" s="38">
        <f>C289*(1+D289)</f>
        <v>20.878000000000004</v>
      </c>
      <c r="F289" s="15" t="s">
        <v>8</v>
      </c>
      <c r="G289" s="26"/>
      <c r="H289" s="25"/>
      <c r="I289" s="25">
        <f>G289*N$3</f>
        <v>0</v>
      </c>
      <c r="J289" s="24">
        <f>E289*G289</f>
        <v>0</v>
      </c>
      <c r="K289" s="23">
        <f>H289*E289</f>
        <v>0</v>
      </c>
      <c r="L289" s="41">
        <f>I289*E289</f>
        <v>0</v>
      </c>
      <c r="M289" s="21">
        <f>H289+I289</f>
        <v>0</v>
      </c>
      <c r="N289" s="20">
        <f>M289*E289</f>
        <v>0</v>
      </c>
      <c r="O289"/>
      <c r="P289"/>
    </row>
    <row r="290" spans="1:17" ht="15.75" customHeight="1" thickBot="1" x14ac:dyDescent="0.35">
      <c r="A290" s="48"/>
      <c r="B290" s="66"/>
      <c r="C290" s="43"/>
      <c r="D290" s="42"/>
      <c r="E290" s="38"/>
      <c r="F290" s="15"/>
      <c r="G290" s="26"/>
      <c r="H290" s="25"/>
      <c r="I290" s="25"/>
      <c r="J290" s="24"/>
      <c r="K290" s="23"/>
      <c r="L290" s="41"/>
      <c r="M290" s="21"/>
      <c r="N290" s="20"/>
      <c r="O290"/>
      <c r="P290"/>
    </row>
    <row r="291" spans="1:17" ht="16.2" thickBot="1" x14ac:dyDescent="0.35">
      <c r="A291" s="117" t="s">
        <v>238</v>
      </c>
      <c r="B291" s="118"/>
      <c r="C291" s="46"/>
      <c r="D291" s="16"/>
      <c r="E291" s="38"/>
      <c r="F291" s="15"/>
      <c r="G291" s="26"/>
      <c r="H291" s="25"/>
      <c r="I291" s="25"/>
      <c r="J291" s="24"/>
      <c r="K291" s="23"/>
      <c r="L291" s="22"/>
      <c r="M291" s="21"/>
      <c r="N291" s="20"/>
      <c r="O291"/>
      <c r="P291"/>
    </row>
    <row r="292" spans="1:17" ht="16.2" thickBot="1" x14ac:dyDescent="0.35">
      <c r="A292" s="117" t="s">
        <v>7</v>
      </c>
      <c r="B292" s="118"/>
      <c r="C292" s="46"/>
      <c r="D292" s="16"/>
      <c r="E292" s="38"/>
      <c r="F292" s="15"/>
      <c r="G292" s="26"/>
      <c r="H292" s="25"/>
      <c r="I292" s="25"/>
      <c r="J292" s="24"/>
      <c r="K292" s="23"/>
      <c r="L292" s="22"/>
      <c r="M292" s="21"/>
      <c r="N292" s="20"/>
      <c r="O292"/>
      <c r="P292"/>
    </row>
    <row r="293" spans="1:17" ht="15.75" customHeight="1" x14ac:dyDescent="0.3">
      <c r="A293" s="45">
        <v>1</v>
      </c>
      <c r="B293" s="44" t="s">
        <v>240</v>
      </c>
      <c r="C293" s="43">
        <v>3</v>
      </c>
      <c r="D293" s="42">
        <v>0</v>
      </c>
      <c r="E293" s="38">
        <f>C293*(1+D293)</f>
        <v>3</v>
      </c>
      <c r="F293" s="15" t="s">
        <v>6</v>
      </c>
      <c r="G293" s="26"/>
      <c r="H293" s="25"/>
      <c r="I293" s="25">
        <f>G293*N$3</f>
        <v>0</v>
      </c>
      <c r="J293" s="24">
        <f>E293*G293</f>
        <v>0</v>
      </c>
      <c r="K293" s="23">
        <f>H293*E293</f>
        <v>0</v>
      </c>
      <c r="L293" s="41">
        <f>I293*E293</f>
        <v>0</v>
      </c>
      <c r="M293" s="21">
        <f>H293+I293</f>
        <v>0</v>
      </c>
      <c r="N293" s="20">
        <f>M293*E293</f>
        <v>0</v>
      </c>
      <c r="O293"/>
      <c r="P293"/>
    </row>
    <row r="294" spans="1:17" ht="15.75" customHeight="1" x14ac:dyDescent="0.3">
      <c r="A294" s="45">
        <v>2</v>
      </c>
      <c r="B294" s="44" t="s">
        <v>241</v>
      </c>
      <c r="C294" s="43">
        <v>2</v>
      </c>
      <c r="D294" s="42">
        <v>0</v>
      </c>
      <c r="E294" s="38">
        <f>C294*(1+D294)</f>
        <v>2</v>
      </c>
      <c r="F294" s="15" t="s">
        <v>6</v>
      </c>
      <c r="G294" s="26"/>
      <c r="H294" s="25"/>
      <c r="I294" s="25">
        <f>G294*N$3</f>
        <v>0</v>
      </c>
      <c r="J294" s="24">
        <f>E294*G294</f>
        <v>0</v>
      </c>
      <c r="K294" s="23">
        <f>H294*E294</f>
        <v>0</v>
      </c>
      <c r="L294" s="41">
        <f>I294*E294</f>
        <v>0</v>
      </c>
      <c r="M294" s="21">
        <f>H294+I294</f>
        <v>0</v>
      </c>
      <c r="N294" s="20">
        <f>M294*E294</f>
        <v>0</v>
      </c>
      <c r="O294"/>
      <c r="P294"/>
    </row>
    <row r="295" spans="1:17" ht="15.75" customHeight="1" thickBot="1" x14ac:dyDescent="0.35">
      <c r="A295" s="48"/>
      <c r="B295" s="47"/>
      <c r="C295" s="43"/>
      <c r="D295" s="42"/>
      <c r="E295" s="38"/>
      <c r="F295" s="15"/>
      <c r="G295" s="26"/>
      <c r="H295" s="25"/>
      <c r="I295" s="25"/>
      <c r="J295" s="24"/>
      <c r="K295" s="23"/>
      <c r="L295" s="41"/>
      <c r="M295" s="21"/>
      <c r="N295" s="20"/>
      <c r="O295"/>
      <c r="P295"/>
    </row>
    <row r="296" spans="1:17" ht="16.2" thickBot="1" x14ac:dyDescent="0.35">
      <c r="A296" s="115" t="s">
        <v>220</v>
      </c>
      <c r="B296" s="116"/>
      <c r="C296" s="27"/>
      <c r="D296" s="16"/>
      <c r="E296" s="38"/>
      <c r="F296" s="15"/>
      <c r="G296" s="26"/>
      <c r="H296" s="25"/>
      <c r="I296" s="25"/>
      <c r="J296" s="24"/>
      <c r="K296" s="23"/>
      <c r="L296" s="22"/>
      <c r="M296" s="21"/>
      <c r="N296" s="20"/>
      <c r="O296"/>
      <c r="P296"/>
    </row>
    <row r="297" spans="1:17" s="65" customFormat="1" x14ac:dyDescent="0.3">
      <c r="A297" s="85" t="s">
        <v>302</v>
      </c>
      <c r="B297" s="86"/>
      <c r="C297" s="43"/>
      <c r="D297" s="63"/>
      <c r="E297" s="12"/>
      <c r="F297" s="27"/>
      <c r="G297" s="26"/>
      <c r="H297" s="25"/>
      <c r="I297" s="25"/>
      <c r="J297" s="24"/>
      <c r="K297" s="23"/>
      <c r="L297" s="41"/>
      <c r="M297" s="21"/>
      <c r="N297" s="20"/>
      <c r="O297"/>
      <c r="P297"/>
      <c r="Q297" s="1"/>
    </row>
    <row r="298" spans="1:17" ht="15.75" customHeight="1" x14ac:dyDescent="0.3">
      <c r="A298" s="45">
        <v>1</v>
      </c>
      <c r="B298" s="44" t="s">
        <v>222</v>
      </c>
      <c r="C298" s="43">
        <v>50.94</v>
      </c>
      <c r="D298" s="42">
        <v>0.1</v>
      </c>
      <c r="E298" s="38">
        <f>C298*(1+D298)</f>
        <v>56.033999999999999</v>
      </c>
      <c r="F298" s="15" t="s">
        <v>8</v>
      </c>
      <c r="G298" s="26"/>
      <c r="H298" s="25"/>
      <c r="I298" s="25">
        <f>G298*N$3</f>
        <v>0</v>
      </c>
      <c r="J298" s="24">
        <f>E298*G298</f>
        <v>0</v>
      </c>
      <c r="K298" s="23">
        <f>H298*E298</f>
        <v>0</v>
      </c>
      <c r="L298" s="41">
        <f>I298*E298</f>
        <v>0</v>
      </c>
      <c r="M298" s="21">
        <f>H298+I298</f>
        <v>0</v>
      </c>
      <c r="N298" s="20">
        <f>M298*E298</f>
        <v>0</v>
      </c>
      <c r="O298"/>
      <c r="P298"/>
    </row>
    <row r="299" spans="1:17" ht="15.75" customHeight="1" x14ac:dyDescent="0.3">
      <c r="A299" s="45">
        <v>2</v>
      </c>
      <c r="B299" s="44" t="s">
        <v>223</v>
      </c>
      <c r="C299" s="43">
        <v>43.59</v>
      </c>
      <c r="D299" s="42">
        <v>0.1</v>
      </c>
      <c r="E299" s="38">
        <f>C299*(1+D299)</f>
        <v>47.949000000000005</v>
      </c>
      <c r="F299" s="15" t="s">
        <v>8</v>
      </c>
      <c r="G299" s="26"/>
      <c r="H299" s="25"/>
      <c r="I299" s="25">
        <f>G299*N$3</f>
        <v>0</v>
      </c>
      <c r="J299" s="24">
        <f>E299*G299</f>
        <v>0</v>
      </c>
      <c r="K299" s="23">
        <f>H299*E299</f>
        <v>0</v>
      </c>
      <c r="L299" s="41">
        <f>I299*E299</f>
        <v>0</v>
      </c>
      <c r="M299" s="21">
        <f>H299+I299</f>
        <v>0</v>
      </c>
      <c r="N299" s="20">
        <f>M299*E299</f>
        <v>0</v>
      </c>
      <c r="O299"/>
      <c r="P299"/>
    </row>
    <row r="300" spans="1:17" ht="15.75" customHeight="1" thickBot="1" x14ac:dyDescent="0.35">
      <c r="A300" s="48"/>
      <c r="B300" s="66"/>
      <c r="C300" s="43"/>
      <c r="D300" s="42"/>
      <c r="E300" s="38"/>
      <c r="F300" s="15"/>
      <c r="G300" s="26"/>
      <c r="H300" s="25"/>
      <c r="I300" s="25"/>
      <c r="J300" s="24"/>
      <c r="K300" s="23"/>
      <c r="L300" s="41"/>
      <c r="M300" s="21"/>
      <c r="N300" s="20"/>
      <c r="O300"/>
      <c r="P300"/>
    </row>
    <row r="301" spans="1:17" ht="16.2" thickBot="1" x14ac:dyDescent="0.35">
      <c r="A301" s="117" t="s">
        <v>221</v>
      </c>
      <c r="B301" s="118"/>
      <c r="C301" s="46"/>
      <c r="D301" s="16"/>
      <c r="E301" s="38"/>
      <c r="F301" s="15"/>
      <c r="G301" s="26"/>
      <c r="H301" s="25"/>
      <c r="I301" s="25"/>
      <c r="J301" s="24"/>
      <c r="K301" s="23"/>
      <c r="L301" s="22"/>
      <c r="M301" s="21"/>
      <c r="N301" s="20"/>
      <c r="O301"/>
      <c r="P301"/>
    </row>
    <row r="302" spans="1:17" ht="16.2" thickBot="1" x14ac:dyDescent="0.35">
      <c r="A302" s="117" t="s">
        <v>7</v>
      </c>
      <c r="B302" s="118"/>
      <c r="C302" s="46"/>
      <c r="D302" s="16"/>
      <c r="E302" s="38"/>
      <c r="F302" s="15"/>
      <c r="G302" s="26"/>
      <c r="H302" s="25"/>
      <c r="I302" s="25"/>
      <c r="J302" s="24"/>
      <c r="K302" s="23"/>
      <c r="L302" s="22"/>
      <c r="M302" s="21"/>
      <c r="N302" s="20"/>
      <c r="O302"/>
      <c r="P302"/>
    </row>
    <row r="303" spans="1:17" ht="15.75" customHeight="1" x14ac:dyDescent="0.3">
      <c r="A303" s="45">
        <v>1</v>
      </c>
      <c r="B303" s="44" t="s">
        <v>224</v>
      </c>
      <c r="C303" s="43">
        <v>5</v>
      </c>
      <c r="D303" s="42">
        <v>0</v>
      </c>
      <c r="E303" s="38">
        <f>C303*(1+D303)</f>
        <v>5</v>
      </c>
      <c r="F303" s="15" t="s">
        <v>6</v>
      </c>
      <c r="G303" s="26"/>
      <c r="H303" s="25"/>
      <c r="I303" s="25">
        <f>G303*N$3</f>
        <v>0</v>
      </c>
      <c r="J303" s="24">
        <f>E303*G303</f>
        <v>0</v>
      </c>
      <c r="K303" s="23">
        <f>H303*E303</f>
        <v>0</v>
      </c>
      <c r="L303" s="41">
        <f>I303*E303</f>
        <v>0</v>
      </c>
      <c r="M303" s="21">
        <f>H303+I303</f>
        <v>0</v>
      </c>
      <c r="N303" s="20">
        <f>M303*E303</f>
        <v>0</v>
      </c>
      <c r="O303"/>
      <c r="P303"/>
    </row>
    <row r="304" spans="1:17" ht="15.75" customHeight="1" x14ac:dyDescent="0.3">
      <c r="A304" s="45">
        <v>2</v>
      </c>
      <c r="B304" s="44" t="s">
        <v>225</v>
      </c>
      <c r="C304" s="43">
        <v>1</v>
      </c>
      <c r="D304" s="42">
        <v>0</v>
      </c>
      <c r="E304" s="38">
        <f>C304*(1+D304)</f>
        <v>1</v>
      </c>
      <c r="F304" s="15" t="s">
        <v>6</v>
      </c>
      <c r="G304" s="26"/>
      <c r="H304" s="25"/>
      <c r="I304" s="25">
        <f>G304*N$3</f>
        <v>0</v>
      </c>
      <c r="J304" s="24">
        <f>E304*G304</f>
        <v>0</v>
      </c>
      <c r="K304" s="23">
        <f>H304*E304</f>
        <v>0</v>
      </c>
      <c r="L304" s="41">
        <f>I304*E304</f>
        <v>0</v>
      </c>
      <c r="M304" s="21">
        <f>H304+I304</f>
        <v>0</v>
      </c>
      <c r="N304" s="20">
        <f>M304*E304</f>
        <v>0</v>
      </c>
      <c r="O304"/>
      <c r="P304"/>
    </row>
    <row r="305" spans="1:17" ht="15.75" customHeight="1" x14ac:dyDescent="0.3">
      <c r="A305" s="45">
        <v>3</v>
      </c>
      <c r="B305" s="44" t="s">
        <v>226</v>
      </c>
      <c r="C305" s="43">
        <v>2</v>
      </c>
      <c r="D305" s="42">
        <v>0</v>
      </c>
      <c r="E305" s="38">
        <f>C305*(1+D305)</f>
        <v>2</v>
      </c>
      <c r="F305" s="15" t="s">
        <v>6</v>
      </c>
      <c r="G305" s="26"/>
      <c r="H305" s="25"/>
      <c r="I305" s="25">
        <f>G305*N$3</f>
        <v>0</v>
      </c>
      <c r="J305" s="24">
        <f>E305*G305</f>
        <v>0</v>
      </c>
      <c r="K305" s="23">
        <f>H305*E305</f>
        <v>0</v>
      </c>
      <c r="L305" s="41">
        <f>I305*E305</f>
        <v>0</v>
      </c>
      <c r="M305" s="21">
        <f>H305+I305</f>
        <v>0</v>
      </c>
      <c r="N305" s="20">
        <f>M305*E305</f>
        <v>0</v>
      </c>
      <c r="O305"/>
      <c r="P305"/>
    </row>
    <row r="306" spans="1:17" ht="15.75" customHeight="1" thickBot="1" x14ac:dyDescent="0.35">
      <c r="A306" s="48"/>
      <c r="B306" s="47"/>
      <c r="C306" s="43"/>
      <c r="D306" s="42"/>
      <c r="E306" s="38"/>
      <c r="F306" s="15"/>
      <c r="G306" s="26"/>
      <c r="H306" s="25"/>
      <c r="I306" s="25"/>
      <c r="J306" s="24"/>
      <c r="K306" s="23"/>
      <c r="L306" s="41"/>
      <c r="M306" s="21"/>
      <c r="N306" s="20"/>
      <c r="O306"/>
      <c r="P306"/>
    </row>
    <row r="307" spans="1:17" ht="16.2" thickBot="1" x14ac:dyDescent="0.35">
      <c r="A307" s="117" t="s">
        <v>45</v>
      </c>
      <c r="B307" s="118"/>
      <c r="C307" s="46"/>
      <c r="D307" s="16"/>
      <c r="E307" s="38"/>
      <c r="F307" s="15"/>
      <c r="G307" s="26"/>
      <c r="H307" s="25"/>
      <c r="I307" s="25"/>
      <c r="J307" s="24"/>
      <c r="K307" s="23"/>
      <c r="L307" s="22"/>
      <c r="M307" s="21"/>
      <c r="N307" s="20"/>
      <c r="O307"/>
      <c r="P307"/>
    </row>
    <row r="308" spans="1:17" ht="15.75" customHeight="1" x14ac:dyDescent="0.3">
      <c r="A308" s="45">
        <v>1</v>
      </c>
      <c r="B308" s="44" t="s">
        <v>227</v>
      </c>
      <c r="C308" s="43">
        <v>1</v>
      </c>
      <c r="D308" s="42">
        <v>0</v>
      </c>
      <c r="E308" s="38">
        <f t="shared" ref="E308" si="84">C308*(1+D308)</f>
        <v>1</v>
      </c>
      <c r="F308" s="15" t="s">
        <v>6</v>
      </c>
      <c r="G308" s="26"/>
      <c r="H308" s="25"/>
      <c r="I308" s="25">
        <f t="shared" ref="I308" si="85">G308*N$3</f>
        <v>0</v>
      </c>
      <c r="J308" s="24">
        <f t="shared" ref="J308" si="86">E308*G308</f>
        <v>0</v>
      </c>
      <c r="K308" s="23">
        <f t="shared" ref="K308" si="87">H308*E308</f>
        <v>0</v>
      </c>
      <c r="L308" s="41">
        <f t="shared" ref="L308" si="88">I308*E308</f>
        <v>0</v>
      </c>
      <c r="M308" s="21">
        <f t="shared" ref="M308" si="89">H308+I308</f>
        <v>0</v>
      </c>
      <c r="N308" s="20">
        <f t="shared" ref="N308" si="90">M308*E308</f>
        <v>0</v>
      </c>
      <c r="O308"/>
      <c r="P308"/>
    </row>
    <row r="309" spans="1:17" ht="15.75" customHeight="1" thickBot="1" x14ac:dyDescent="0.35">
      <c r="A309" s="48"/>
      <c r="B309" s="47"/>
      <c r="C309" s="43"/>
      <c r="D309" s="42"/>
      <c r="E309" s="38"/>
      <c r="F309" s="15"/>
      <c r="G309" s="26"/>
      <c r="H309" s="25"/>
      <c r="I309" s="25"/>
      <c r="J309" s="24"/>
      <c r="K309" s="23"/>
      <c r="L309" s="41"/>
      <c r="M309" s="21"/>
      <c r="N309" s="20"/>
      <c r="O309"/>
      <c r="P309"/>
    </row>
    <row r="310" spans="1:17" ht="16.2" thickBot="1" x14ac:dyDescent="0.35">
      <c r="A310" s="117" t="s">
        <v>26</v>
      </c>
      <c r="B310" s="118"/>
      <c r="C310" s="46"/>
      <c r="D310" s="16"/>
      <c r="E310" s="38"/>
      <c r="F310" s="15"/>
      <c r="G310" s="26"/>
      <c r="H310" s="25"/>
      <c r="I310" s="25"/>
      <c r="J310" s="24"/>
      <c r="K310" s="23"/>
      <c r="L310" s="22"/>
      <c r="M310" s="21"/>
      <c r="N310" s="20"/>
      <c r="O310"/>
      <c r="P310"/>
    </row>
    <row r="311" spans="1:17" ht="15.75" customHeight="1" x14ac:dyDescent="0.3">
      <c r="A311" s="45">
        <v>1</v>
      </c>
      <c r="B311" s="44" t="s">
        <v>228</v>
      </c>
      <c r="C311" s="43">
        <v>1</v>
      </c>
      <c r="D311" s="42">
        <v>0</v>
      </c>
      <c r="E311" s="38">
        <f>C311*(1+D311)</f>
        <v>1</v>
      </c>
      <c r="F311" s="15" t="s">
        <v>6</v>
      </c>
      <c r="G311" s="26"/>
      <c r="H311" s="25"/>
      <c r="I311" s="25">
        <f>G311*N$3</f>
        <v>0</v>
      </c>
      <c r="J311" s="24">
        <f>E311*G311</f>
        <v>0</v>
      </c>
      <c r="K311" s="23">
        <f>H311*E311</f>
        <v>0</v>
      </c>
      <c r="L311" s="41">
        <f>I311*E311</f>
        <v>0</v>
      </c>
      <c r="M311" s="21">
        <f>H311+I311</f>
        <v>0</v>
      </c>
      <c r="N311" s="20">
        <f>M311*E311</f>
        <v>0</v>
      </c>
      <c r="O311"/>
      <c r="P311"/>
    </row>
    <row r="312" spans="1:17" ht="15.75" customHeight="1" thickBot="1" x14ac:dyDescent="0.35">
      <c r="A312" s="48"/>
      <c r="B312" s="47"/>
      <c r="C312" s="43"/>
      <c r="D312" s="42"/>
      <c r="E312" s="38"/>
      <c r="F312" s="15"/>
      <c r="G312" s="26"/>
      <c r="H312" s="25"/>
      <c r="I312" s="25"/>
      <c r="J312" s="24"/>
      <c r="K312" s="23"/>
      <c r="L312" s="41"/>
      <c r="M312" s="21"/>
      <c r="N312" s="20"/>
      <c r="O312"/>
      <c r="P312"/>
    </row>
    <row r="313" spans="1:17" ht="16.2" thickBot="1" x14ac:dyDescent="0.35">
      <c r="A313" s="115" t="s">
        <v>229</v>
      </c>
      <c r="B313" s="116"/>
      <c r="C313" s="27"/>
      <c r="D313" s="16"/>
      <c r="E313" s="38"/>
      <c r="F313" s="15"/>
      <c r="G313" s="26"/>
      <c r="H313" s="25"/>
      <c r="I313" s="25"/>
      <c r="J313" s="24"/>
      <c r="K313" s="23"/>
      <c r="L313" s="22"/>
      <c r="M313" s="21"/>
      <c r="N313" s="20"/>
      <c r="O313"/>
      <c r="P313"/>
    </row>
    <row r="314" spans="1:17" s="65" customFormat="1" x14ac:dyDescent="0.3">
      <c r="A314" s="85" t="s">
        <v>303</v>
      </c>
      <c r="B314" s="86"/>
      <c r="C314" s="43"/>
      <c r="D314" s="63"/>
      <c r="E314" s="12"/>
      <c r="F314" s="27"/>
      <c r="G314" s="26"/>
      <c r="H314" s="25"/>
      <c r="I314" s="25"/>
      <c r="J314" s="24"/>
      <c r="K314" s="23"/>
      <c r="L314" s="41"/>
      <c r="M314" s="21"/>
      <c r="N314" s="20"/>
      <c r="O314"/>
      <c r="P314"/>
      <c r="Q314" s="1"/>
    </row>
    <row r="315" spans="1:17" ht="15.75" customHeight="1" x14ac:dyDescent="0.3">
      <c r="A315" s="45">
        <v>1</v>
      </c>
      <c r="B315" s="44" t="s">
        <v>222</v>
      </c>
      <c r="C315" s="43">
        <v>436.94</v>
      </c>
      <c r="D315" s="42">
        <v>0.1</v>
      </c>
      <c r="E315" s="38">
        <f>C315*(1+D315)</f>
        <v>480.63400000000001</v>
      </c>
      <c r="F315" s="15" t="s">
        <v>8</v>
      </c>
      <c r="G315" s="26"/>
      <c r="H315" s="25"/>
      <c r="I315" s="25">
        <f>G315*N$3</f>
        <v>0</v>
      </c>
      <c r="J315" s="24">
        <f>E315*G315</f>
        <v>0</v>
      </c>
      <c r="K315" s="23">
        <f>H315*E315</f>
        <v>0</v>
      </c>
      <c r="L315" s="41">
        <f>I315*E315</f>
        <v>0</v>
      </c>
      <c r="M315" s="21">
        <f>H315+I315</f>
        <v>0</v>
      </c>
      <c r="N315" s="20">
        <f>M315*E315</f>
        <v>0</v>
      </c>
      <c r="O315"/>
      <c r="P315"/>
    </row>
    <row r="316" spans="1:17" ht="15.75" customHeight="1" thickBot="1" x14ac:dyDescent="0.35">
      <c r="A316" s="48"/>
      <c r="B316" s="66"/>
      <c r="C316" s="43"/>
      <c r="D316" s="42"/>
      <c r="E316" s="38"/>
      <c r="F316" s="15"/>
      <c r="G316" s="26"/>
      <c r="H316" s="25"/>
      <c r="I316" s="25"/>
      <c r="J316" s="24"/>
      <c r="K316" s="23"/>
      <c r="L316" s="41"/>
      <c r="M316" s="21"/>
      <c r="N316" s="20"/>
      <c r="O316"/>
      <c r="P316"/>
    </row>
    <row r="317" spans="1:17" ht="16.2" thickBot="1" x14ac:dyDescent="0.35">
      <c r="A317" s="117" t="s">
        <v>221</v>
      </c>
      <c r="B317" s="118"/>
      <c r="C317" s="46"/>
      <c r="D317" s="16"/>
      <c r="E317" s="38"/>
      <c r="F317" s="15"/>
      <c r="G317" s="26"/>
      <c r="H317" s="25"/>
      <c r="I317" s="25"/>
      <c r="J317" s="24"/>
      <c r="K317" s="23"/>
      <c r="L317" s="22"/>
      <c r="M317" s="21"/>
      <c r="N317" s="20"/>
      <c r="O317"/>
      <c r="P317"/>
    </row>
    <row r="318" spans="1:17" ht="16.2" thickBot="1" x14ac:dyDescent="0.35">
      <c r="A318" s="117" t="s">
        <v>7</v>
      </c>
      <c r="B318" s="118"/>
      <c r="C318" s="46"/>
      <c r="D318" s="16"/>
      <c r="E318" s="38"/>
      <c r="F318" s="15"/>
      <c r="G318" s="26"/>
      <c r="H318" s="25"/>
      <c r="I318" s="25"/>
      <c r="J318" s="24"/>
      <c r="K318" s="23"/>
      <c r="L318" s="22"/>
      <c r="M318" s="21"/>
      <c r="N318" s="20"/>
      <c r="O318"/>
      <c r="P318"/>
    </row>
    <row r="319" spans="1:17" ht="15.75" customHeight="1" x14ac:dyDescent="0.3">
      <c r="A319" s="45">
        <v>1</v>
      </c>
      <c r="B319" s="44" t="s">
        <v>224</v>
      </c>
      <c r="C319" s="43">
        <v>12</v>
      </c>
      <c r="D319" s="42">
        <v>0</v>
      </c>
      <c r="E319" s="38">
        <f>C319*(1+D319)</f>
        <v>12</v>
      </c>
      <c r="F319" s="15" t="s">
        <v>6</v>
      </c>
      <c r="G319" s="26"/>
      <c r="H319" s="25"/>
      <c r="I319" s="25">
        <f>G319*N$3</f>
        <v>0</v>
      </c>
      <c r="J319" s="24">
        <f>E319*G319</f>
        <v>0</v>
      </c>
      <c r="K319" s="23">
        <f>H319*E319</f>
        <v>0</v>
      </c>
      <c r="L319" s="41">
        <f>I319*E319</f>
        <v>0</v>
      </c>
      <c r="M319" s="21">
        <f>H319+I319</f>
        <v>0</v>
      </c>
      <c r="N319" s="20">
        <f>M319*E319</f>
        <v>0</v>
      </c>
      <c r="O319"/>
      <c r="P319"/>
    </row>
    <row r="320" spans="1:17" ht="15.75" customHeight="1" x14ac:dyDescent="0.3">
      <c r="A320" s="45">
        <v>2</v>
      </c>
      <c r="B320" s="44" t="s">
        <v>226</v>
      </c>
      <c r="C320" s="43">
        <v>13</v>
      </c>
      <c r="D320" s="42">
        <v>0</v>
      </c>
      <c r="E320" s="38">
        <f>C320*(1+D320)</f>
        <v>13</v>
      </c>
      <c r="F320" s="15" t="s">
        <v>6</v>
      </c>
      <c r="G320" s="26"/>
      <c r="H320" s="25"/>
      <c r="I320" s="25">
        <f>G320*N$3</f>
        <v>0</v>
      </c>
      <c r="J320" s="24">
        <f>E320*G320</f>
        <v>0</v>
      </c>
      <c r="K320" s="23">
        <f>H320*E320</f>
        <v>0</v>
      </c>
      <c r="L320" s="41">
        <f>I320*E320</f>
        <v>0</v>
      </c>
      <c r="M320" s="21">
        <f>H320+I320</f>
        <v>0</v>
      </c>
      <c r="N320" s="20">
        <f>M320*E320</f>
        <v>0</v>
      </c>
      <c r="O320"/>
      <c r="P320"/>
    </row>
    <row r="321" spans="1:17" ht="15.75" customHeight="1" thickBot="1" x14ac:dyDescent="0.35">
      <c r="A321" s="48"/>
      <c r="B321" s="47"/>
      <c r="C321" s="43"/>
      <c r="D321" s="42"/>
      <c r="E321" s="38"/>
      <c r="F321" s="15"/>
      <c r="G321" s="26"/>
      <c r="H321" s="25"/>
      <c r="I321" s="25"/>
      <c r="J321" s="24"/>
      <c r="K321" s="23"/>
      <c r="L321" s="41"/>
      <c r="M321" s="21"/>
      <c r="N321" s="20"/>
      <c r="O321"/>
      <c r="P321"/>
    </row>
    <row r="322" spans="1:17" ht="16.2" thickBot="1" x14ac:dyDescent="0.35">
      <c r="A322" s="117" t="s">
        <v>45</v>
      </c>
      <c r="B322" s="118"/>
      <c r="C322" s="46"/>
      <c r="D322" s="16"/>
      <c r="E322" s="38"/>
      <c r="F322" s="15"/>
      <c r="G322" s="26"/>
      <c r="H322" s="25"/>
      <c r="I322" s="25"/>
      <c r="J322" s="24"/>
      <c r="K322" s="23"/>
      <c r="L322" s="22"/>
      <c r="M322" s="21"/>
      <c r="N322" s="20"/>
      <c r="O322"/>
      <c r="P322"/>
    </row>
    <row r="323" spans="1:17" ht="15.75" customHeight="1" x14ac:dyDescent="0.3">
      <c r="A323" s="45">
        <v>1</v>
      </c>
      <c r="B323" s="44" t="s">
        <v>230</v>
      </c>
      <c r="C323" s="43">
        <v>3</v>
      </c>
      <c r="D323" s="42">
        <v>0</v>
      </c>
      <c r="E323" s="38">
        <f t="shared" ref="E323" si="91">C323*(1+D323)</f>
        <v>3</v>
      </c>
      <c r="F323" s="15" t="s">
        <v>6</v>
      </c>
      <c r="G323" s="26"/>
      <c r="H323" s="25"/>
      <c r="I323" s="25">
        <f t="shared" ref="I323" si="92">G323*N$3</f>
        <v>0</v>
      </c>
      <c r="J323" s="24">
        <f t="shared" ref="J323" si="93">E323*G323</f>
        <v>0</v>
      </c>
      <c r="K323" s="23">
        <f t="shared" ref="K323" si="94">H323*E323</f>
        <v>0</v>
      </c>
      <c r="L323" s="41">
        <f t="shared" ref="L323" si="95">I323*E323</f>
        <v>0</v>
      </c>
      <c r="M323" s="21">
        <f t="shared" ref="M323" si="96">H323+I323</f>
        <v>0</v>
      </c>
      <c r="N323" s="20">
        <f t="shared" ref="N323" si="97">M323*E323</f>
        <v>0</v>
      </c>
      <c r="O323"/>
      <c r="P323"/>
    </row>
    <row r="324" spans="1:17" ht="15.75" customHeight="1" thickBot="1" x14ac:dyDescent="0.35">
      <c r="A324" s="48"/>
      <c r="B324" s="47"/>
      <c r="C324" s="43"/>
      <c r="D324" s="42"/>
      <c r="E324" s="38"/>
      <c r="F324" s="15"/>
      <c r="G324" s="26"/>
      <c r="H324" s="25"/>
      <c r="I324" s="25"/>
      <c r="J324" s="24"/>
      <c r="K324" s="23"/>
      <c r="L324" s="41"/>
      <c r="M324" s="21"/>
      <c r="N324" s="20"/>
      <c r="O324"/>
      <c r="P324"/>
    </row>
    <row r="325" spans="1:17" ht="16.2" thickBot="1" x14ac:dyDescent="0.35">
      <c r="A325" s="115" t="s">
        <v>231</v>
      </c>
      <c r="B325" s="116"/>
      <c r="C325" s="27"/>
      <c r="D325" s="16"/>
      <c r="E325" s="38"/>
      <c r="F325" s="15"/>
      <c r="G325" s="26"/>
      <c r="H325" s="25"/>
      <c r="I325" s="25"/>
      <c r="J325" s="24"/>
      <c r="K325" s="23"/>
      <c r="L325" s="22"/>
      <c r="M325" s="21"/>
      <c r="N325" s="20"/>
      <c r="O325"/>
      <c r="P325"/>
    </row>
    <row r="326" spans="1:17" s="65" customFormat="1" x14ac:dyDescent="0.3">
      <c r="A326" s="85" t="s">
        <v>303</v>
      </c>
      <c r="B326" s="86"/>
      <c r="C326" s="43"/>
      <c r="D326" s="63"/>
      <c r="E326" s="12"/>
      <c r="F326" s="27"/>
      <c r="G326" s="26"/>
      <c r="H326" s="25"/>
      <c r="I326" s="25"/>
      <c r="J326" s="24"/>
      <c r="K326" s="23"/>
      <c r="L326" s="41"/>
      <c r="M326" s="21"/>
      <c r="N326" s="20"/>
      <c r="O326"/>
      <c r="P326"/>
      <c r="Q326" s="1"/>
    </row>
    <row r="327" spans="1:17" ht="15.75" customHeight="1" x14ac:dyDescent="0.3">
      <c r="A327" s="45">
        <v>1</v>
      </c>
      <c r="B327" s="44" t="s">
        <v>233</v>
      </c>
      <c r="C327" s="43">
        <v>460.81</v>
      </c>
      <c r="D327" s="42">
        <v>0.1</v>
      </c>
      <c r="E327" s="38">
        <f>C327*(1+D327)</f>
        <v>506.89100000000002</v>
      </c>
      <c r="F327" s="15" t="s">
        <v>8</v>
      </c>
      <c r="G327" s="26"/>
      <c r="H327" s="25"/>
      <c r="I327" s="25">
        <f>G327*N$3</f>
        <v>0</v>
      </c>
      <c r="J327" s="24">
        <f>E327*G327</f>
        <v>0</v>
      </c>
      <c r="K327" s="23">
        <f>H327*E327</f>
        <v>0</v>
      </c>
      <c r="L327" s="41">
        <f>I327*E327</f>
        <v>0</v>
      </c>
      <c r="M327" s="21">
        <f>H327+I327</f>
        <v>0</v>
      </c>
      <c r="N327" s="20">
        <f>M327*E327</f>
        <v>0</v>
      </c>
      <c r="O327"/>
      <c r="P327"/>
    </row>
    <row r="328" spans="1:17" ht="15.75" customHeight="1" thickBot="1" x14ac:dyDescent="0.35">
      <c r="A328" s="48"/>
      <c r="B328" s="66"/>
      <c r="C328" s="43"/>
      <c r="D328" s="42"/>
      <c r="E328" s="38"/>
      <c r="F328" s="15"/>
      <c r="G328" s="26"/>
      <c r="H328" s="25"/>
      <c r="I328" s="25"/>
      <c r="J328" s="24"/>
      <c r="K328" s="23"/>
      <c r="L328" s="41"/>
      <c r="M328" s="21"/>
      <c r="N328" s="20"/>
      <c r="O328"/>
      <c r="P328"/>
    </row>
    <row r="329" spans="1:17" ht="16.2" thickBot="1" x14ac:dyDescent="0.35">
      <c r="A329" s="117" t="s">
        <v>232</v>
      </c>
      <c r="B329" s="118"/>
      <c r="C329" s="46"/>
      <c r="D329" s="16"/>
      <c r="E329" s="38"/>
      <c r="F329" s="15"/>
      <c r="G329" s="26"/>
      <c r="H329" s="25"/>
      <c r="I329" s="25"/>
      <c r="J329" s="24"/>
      <c r="K329" s="23"/>
      <c r="L329" s="22"/>
      <c r="M329" s="21"/>
      <c r="N329" s="20"/>
      <c r="O329"/>
      <c r="P329"/>
    </row>
    <row r="330" spans="1:17" ht="16.2" thickBot="1" x14ac:dyDescent="0.35">
      <c r="A330" s="117" t="s">
        <v>7</v>
      </c>
      <c r="B330" s="118"/>
      <c r="C330" s="46"/>
      <c r="D330" s="16"/>
      <c r="E330" s="38"/>
      <c r="F330" s="15"/>
      <c r="G330" s="26"/>
      <c r="H330" s="25"/>
      <c r="I330" s="25"/>
      <c r="J330" s="24"/>
      <c r="K330" s="23"/>
      <c r="L330" s="22"/>
      <c r="M330" s="21"/>
      <c r="N330" s="20"/>
      <c r="O330"/>
      <c r="P330"/>
    </row>
    <row r="331" spans="1:17" ht="15.75" customHeight="1" x14ac:dyDescent="0.3">
      <c r="A331" s="45">
        <v>1</v>
      </c>
      <c r="B331" s="44" t="s">
        <v>234</v>
      </c>
      <c r="C331" s="43">
        <v>11</v>
      </c>
      <c r="D331" s="42">
        <v>0</v>
      </c>
      <c r="E331" s="38">
        <f>C331*(1+D331)</f>
        <v>11</v>
      </c>
      <c r="F331" s="15" t="s">
        <v>6</v>
      </c>
      <c r="G331" s="26"/>
      <c r="H331" s="25"/>
      <c r="I331" s="25">
        <f>G331*N$3</f>
        <v>0</v>
      </c>
      <c r="J331" s="24">
        <f>E331*G331</f>
        <v>0</v>
      </c>
      <c r="K331" s="23">
        <f>H331*E331</f>
        <v>0</v>
      </c>
      <c r="L331" s="41">
        <f>I331*E331</f>
        <v>0</v>
      </c>
      <c r="M331" s="21">
        <f>H331+I331</f>
        <v>0</v>
      </c>
      <c r="N331" s="20">
        <f>M331*E331</f>
        <v>0</v>
      </c>
      <c r="O331"/>
      <c r="P331"/>
    </row>
    <row r="332" spans="1:17" ht="15.75" customHeight="1" x14ac:dyDescent="0.3">
      <c r="A332" s="45">
        <v>2</v>
      </c>
      <c r="B332" s="44" t="s">
        <v>235</v>
      </c>
      <c r="C332" s="43">
        <v>12</v>
      </c>
      <c r="D332" s="42">
        <v>0</v>
      </c>
      <c r="E332" s="38">
        <f>C332*(1+D332)</f>
        <v>12</v>
      </c>
      <c r="F332" s="15" t="s">
        <v>6</v>
      </c>
      <c r="G332" s="26"/>
      <c r="H332" s="25"/>
      <c r="I332" s="25">
        <f>G332*N$3</f>
        <v>0</v>
      </c>
      <c r="J332" s="24">
        <f>E332*G332</f>
        <v>0</v>
      </c>
      <c r="K332" s="23">
        <f>H332*E332</f>
        <v>0</v>
      </c>
      <c r="L332" s="41">
        <f>I332*E332</f>
        <v>0</v>
      </c>
      <c r="M332" s="21">
        <f>H332+I332</f>
        <v>0</v>
      </c>
      <c r="N332" s="20">
        <f>M332*E332</f>
        <v>0</v>
      </c>
      <c r="O332"/>
      <c r="P332"/>
    </row>
    <row r="333" spans="1:17" ht="15.75" customHeight="1" thickBot="1" x14ac:dyDescent="0.35">
      <c r="A333" s="48"/>
      <c r="B333" s="47"/>
      <c r="C333" s="43"/>
      <c r="D333" s="42"/>
      <c r="E333" s="38"/>
      <c r="F333" s="15"/>
      <c r="G333" s="26"/>
      <c r="H333" s="25"/>
      <c r="I333" s="25"/>
      <c r="J333" s="24"/>
      <c r="K333" s="23"/>
      <c r="L333" s="41"/>
      <c r="M333" s="21"/>
      <c r="N333" s="20"/>
      <c r="O333"/>
      <c r="P333"/>
    </row>
    <row r="334" spans="1:17" ht="16.2" thickBot="1" x14ac:dyDescent="0.35">
      <c r="A334" s="117" t="s">
        <v>45</v>
      </c>
      <c r="B334" s="118"/>
      <c r="C334" s="46"/>
      <c r="D334" s="16"/>
      <c r="E334" s="38"/>
      <c r="F334" s="15"/>
      <c r="G334" s="26"/>
      <c r="H334" s="25"/>
      <c r="I334" s="25"/>
      <c r="J334" s="24"/>
      <c r="K334" s="23"/>
      <c r="L334" s="22"/>
      <c r="M334" s="21"/>
      <c r="N334" s="20"/>
      <c r="O334"/>
      <c r="P334"/>
    </row>
    <row r="335" spans="1:17" ht="15.75" customHeight="1" x14ac:dyDescent="0.3">
      <c r="A335" s="45">
        <v>1</v>
      </c>
      <c r="B335" s="44" t="s">
        <v>236</v>
      </c>
      <c r="C335" s="43">
        <v>4</v>
      </c>
      <c r="D335" s="42">
        <v>0</v>
      </c>
      <c r="E335" s="38">
        <f t="shared" ref="E335" si="98">C335*(1+D335)</f>
        <v>4</v>
      </c>
      <c r="F335" s="15" t="s">
        <v>6</v>
      </c>
      <c r="G335" s="26"/>
      <c r="H335" s="25"/>
      <c r="I335" s="25">
        <f t="shared" ref="I335" si="99">G335*N$3</f>
        <v>0</v>
      </c>
      <c r="J335" s="24">
        <f t="shared" ref="J335" si="100">E335*G335</f>
        <v>0</v>
      </c>
      <c r="K335" s="23">
        <f t="shared" ref="K335" si="101">H335*E335</f>
        <v>0</v>
      </c>
      <c r="L335" s="41">
        <f t="shared" ref="L335" si="102">I335*E335</f>
        <v>0</v>
      </c>
      <c r="M335" s="21">
        <f t="shared" ref="M335" si="103">H335+I335</f>
        <v>0</v>
      </c>
      <c r="N335" s="20">
        <f t="shared" ref="N335" si="104">M335*E335</f>
        <v>0</v>
      </c>
      <c r="O335"/>
      <c r="P335"/>
    </row>
    <row r="336" spans="1:17" ht="15.75" customHeight="1" thickBot="1" x14ac:dyDescent="0.35">
      <c r="A336" s="48"/>
      <c r="B336" s="47"/>
      <c r="C336" s="43"/>
      <c r="D336" s="42"/>
      <c r="E336" s="38"/>
      <c r="F336" s="15"/>
      <c r="G336" s="26"/>
      <c r="H336" s="25"/>
      <c r="I336" s="25"/>
      <c r="J336" s="24"/>
      <c r="K336" s="23"/>
      <c r="L336" s="41"/>
      <c r="M336" s="21"/>
      <c r="N336" s="20"/>
      <c r="O336"/>
      <c r="P336"/>
    </row>
    <row r="337" spans="1:17" ht="16.2" thickBot="1" x14ac:dyDescent="0.35">
      <c r="A337" s="115" t="s">
        <v>242</v>
      </c>
      <c r="B337" s="116"/>
      <c r="C337" s="27"/>
      <c r="D337" s="16"/>
      <c r="E337" s="38"/>
      <c r="F337" s="15"/>
      <c r="G337" s="26"/>
      <c r="H337" s="25"/>
      <c r="I337" s="25"/>
      <c r="J337" s="24"/>
      <c r="K337" s="23"/>
      <c r="L337" s="22"/>
      <c r="M337" s="21"/>
      <c r="N337" s="20"/>
      <c r="O337"/>
      <c r="P337"/>
    </row>
    <row r="338" spans="1:17" s="65" customFormat="1" x14ac:dyDescent="0.3">
      <c r="A338" s="85" t="s">
        <v>303</v>
      </c>
      <c r="B338" s="86"/>
      <c r="C338" s="43"/>
      <c r="D338" s="63"/>
      <c r="E338" s="12"/>
      <c r="F338" s="27"/>
      <c r="G338" s="26"/>
      <c r="H338" s="25"/>
      <c r="I338" s="25"/>
      <c r="J338" s="24"/>
      <c r="K338" s="23"/>
      <c r="L338" s="41"/>
      <c r="M338" s="21"/>
      <c r="N338" s="20"/>
      <c r="O338"/>
      <c r="P338"/>
      <c r="Q338" s="1"/>
    </row>
    <row r="339" spans="1:17" ht="15.75" customHeight="1" x14ac:dyDescent="0.3">
      <c r="A339" s="45">
        <v>1</v>
      </c>
      <c r="B339" s="44" t="s">
        <v>233</v>
      </c>
      <c r="C339" s="43">
        <v>28</v>
      </c>
      <c r="D339" s="42">
        <v>0.1</v>
      </c>
      <c r="E339" s="38">
        <f>C339*(1+D339)</f>
        <v>30.800000000000004</v>
      </c>
      <c r="F339" s="15" t="s">
        <v>8</v>
      </c>
      <c r="G339" s="26"/>
      <c r="H339" s="25"/>
      <c r="I339" s="25">
        <f>G339*N$3</f>
        <v>0</v>
      </c>
      <c r="J339" s="24">
        <f>E339*G339</f>
        <v>0</v>
      </c>
      <c r="K339" s="23">
        <f>H339*E339</f>
        <v>0</v>
      </c>
      <c r="L339" s="41">
        <f>I339*E339</f>
        <v>0</v>
      </c>
      <c r="M339" s="21">
        <f>H339+I339</f>
        <v>0</v>
      </c>
      <c r="N339" s="20">
        <f>M339*E339</f>
        <v>0</v>
      </c>
      <c r="O339"/>
      <c r="P339"/>
    </row>
    <row r="340" spans="1:17" ht="15.75" customHeight="1" thickBot="1" x14ac:dyDescent="0.35">
      <c r="A340" s="48"/>
      <c r="B340" s="66"/>
      <c r="C340" s="43"/>
      <c r="D340" s="42"/>
      <c r="E340" s="38"/>
      <c r="F340" s="15"/>
      <c r="G340" s="26"/>
      <c r="H340" s="25"/>
      <c r="I340" s="25"/>
      <c r="J340" s="24"/>
      <c r="K340" s="23"/>
      <c r="L340" s="41"/>
      <c r="M340" s="21"/>
      <c r="N340" s="20"/>
      <c r="O340"/>
      <c r="P340"/>
    </row>
    <row r="341" spans="1:17" ht="16.2" thickBot="1" x14ac:dyDescent="0.35">
      <c r="A341" s="117" t="s">
        <v>243</v>
      </c>
      <c r="B341" s="118"/>
      <c r="C341" s="46"/>
      <c r="D341" s="16"/>
      <c r="E341" s="38"/>
      <c r="F341" s="15"/>
      <c r="G341" s="26"/>
      <c r="H341" s="25"/>
      <c r="I341" s="25"/>
      <c r="J341" s="24"/>
      <c r="K341" s="23"/>
      <c r="L341" s="22"/>
      <c r="M341" s="21"/>
      <c r="N341" s="20"/>
      <c r="O341"/>
      <c r="P341"/>
    </row>
    <row r="342" spans="1:17" ht="16.2" thickBot="1" x14ac:dyDescent="0.35">
      <c r="A342" s="117" t="s">
        <v>7</v>
      </c>
      <c r="B342" s="118"/>
      <c r="C342" s="46"/>
      <c r="D342" s="16"/>
      <c r="E342" s="38"/>
      <c r="F342" s="15"/>
      <c r="G342" s="26"/>
      <c r="H342" s="25"/>
      <c r="I342" s="25"/>
      <c r="J342" s="24"/>
      <c r="K342" s="23"/>
      <c r="L342" s="22"/>
      <c r="M342" s="21"/>
      <c r="N342" s="20"/>
      <c r="O342"/>
      <c r="P342"/>
    </row>
    <row r="343" spans="1:17" ht="15.75" customHeight="1" x14ac:dyDescent="0.3">
      <c r="A343" s="45">
        <v>1</v>
      </c>
      <c r="B343" s="44" t="s">
        <v>234</v>
      </c>
      <c r="C343" s="43">
        <v>4</v>
      </c>
      <c r="D343" s="42">
        <v>0</v>
      </c>
      <c r="E343" s="38">
        <f>C343*(1+D343)</f>
        <v>4</v>
      </c>
      <c r="F343" s="15" t="s">
        <v>6</v>
      </c>
      <c r="G343" s="26"/>
      <c r="H343" s="25"/>
      <c r="I343" s="25">
        <f>G343*N$3</f>
        <v>0</v>
      </c>
      <c r="J343" s="24">
        <f>E343*G343</f>
        <v>0</v>
      </c>
      <c r="K343" s="23">
        <f>H343*E343</f>
        <v>0</v>
      </c>
      <c r="L343" s="41">
        <f>I343*E343</f>
        <v>0</v>
      </c>
      <c r="M343" s="21">
        <f>H343+I343</f>
        <v>0</v>
      </c>
      <c r="N343" s="20">
        <f>M343*E343</f>
        <v>0</v>
      </c>
      <c r="O343"/>
      <c r="P343"/>
    </row>
    <row r="344" spans="1:17" ht="15.75" customHeight="1" thickBot="1" x14ac:dyDescent="0.35">
      <c r="A344" s="48"/>
      <c r="B344" s="47"/>
      <c r="C344" s="43"/>
      <c r="D344" s="42"/>
      <c r="E344" s="38"/>
      <c r="F344" s="15"/>
      <c r="G344" s="26"/>
      <c r="H344" s="25"/>
      <c r="I344" s="25"/>
      <c r="J344" s="24"/>
      <c r="K344" s="23"/>
      <c r="L344" s="41"/>
      <c r="M344" s="21"/>
      <c r="N344" s="20"/>
      <c r="O344"/>
      <c r="P344"/>
    </row>
    <row r="345" spans="1:17" ht="16.2" thickBot="1" x14ac:dyDescent="0.35">
      <c r="A345" s="115" t="s">
        <v>340</v>
      </c>
      <c r="B345" s="116"/>
      <c r="C345" s="27"/>
      <c r="D345" s="16"/>
      <c r="E345" s="38"/>
      <c r="F345" s="15"/>
      <c r="G345" s="26"/>
      <c r="H345" s="25"/>
      <c r="I345" s="25"/>
      <c r="J345" s="24"/>
      <c r="K345" s="23"/>
      <c r="L345" s="22"/>
      <c r="M345" s="21"/>
      <c r="N345" s="20"/>
      <c r="O345"/>
      <c r="P345"/>
    </row>
    <row r="346" spans="1:17" s="65" customFormat="1" x14ac:dyDescent="0.3">
      <c r="A346" s="85" t="s">
        <v>299</v>
      </c>
      <c r="B346" s="86"/>
      <c r="C346" s="43"/>
      <c r="D346" s="63"/>
      <c r="E346" s="12"/>
      <c r="F346" s="27"/>
      <c r="G346" s="26"/>
      <c r="H346" s="25"/>
      <c r="I346" s="25"/>
      <c r="J346" s="24"/>
      <c r="K346" s="23"/>
      <c r="L346" s="41"/>
      <c r="M346" s="21"/>
      <c r="N346" s="20"/>
      <c r="O346"/>
      <c r="P346"/>
      <c r="Q346" s="1"/>
    </row>
    <row r="347" spans="1:17" ht="15.75" customHeight="1" x14ac:dyDescent="0.3">
      <c r="A347" s="45">
        <v>1</v>
      </c>
      <c r="B347" s="44" t="s">
        <v>292</v>
      </c>
      <c r="C347" s="43">
        <v>20</v>
      </c>
      <c r="D347" s="42">
        <v>0.1</v>
      </c>
      <c r="E347" s="38">
        <f>C347*(1+D347)</f>
        <v>22</v>
      </c>
      <c r="F347" s="15" t="s">
        <v>8</v>
      </c>
      <c r="G347" s="26"/>
      <c r="H347" s="25"/>
      <c r="I347" s="25">
        <f>G347*N$3</f>
        <v>0</v>
      </c>
      <c r="J347" s="24">
        <f>E347*G347</f>
        <v>0</v>
      </c>
      <c r="K347" s="23">
        <f>H347*E347</f>
        <v>0</v>
      </c>
      <c r="L347" s="41">
        <f>I347*E347</f>
        <v>0</v>
      </c>
      <c r="M347" s="21">
        <f>H347+I347</f>
        <v>0</v>
      </c>
      <c r="N347" s="20">
        <f>M347*E347</f>
        <v>0</v>
      </c>
      <c r="O347"/>
      <c r="P347"/>
    </row>
    <row r="348" spans="1:17" ht="15.75" customHeight="1" thickBot="1" x14ac:dyDescent="0.35">
      <c r="A348" s="48"/>
      <c r="B348" s="47"/>
      <c r="C348" s="43"/>
      <c r="D348" s="42"/>
      <c r="E348" s="38"/>
      <c r="F348" s="15"/>
      <c r="G348" s="26"/>
      <c r="H348" s="25"/>
      <c r="I348" s="25"/>
      <c r="J348" s="24"/>
      <c r="K348" s="23"/>
      <c r="L348" s="41"/>
      <c r="M348" s="21"/>
      <c r="N348" s="20"/>
      <c r="O348"/>
      <c r="P348"/>
    </row>
    <row r="349" spans="1:17" ht="16.2" thickBot="1" x14ac:dyDescent="0.35">
      <c r="A349" s="117" t="s">
        <v>291</v>
      </c>
      <c r="B349" s="118"/>
      <c r="C349" s="46"/>
      <c r="D349" s="16"/>
      <c r="E349" s="38"/>
      <c r="F349" s="15"/>
      <c r="G349" s="26"/>
      <c r="H349" s="25"/>
      <c r="I349" s="25"/>
      <c r="J349" s="24"/>
      <c r="K349" s="23"/>
      <c r="L349" s="22"/>
      <c r="M349" s="21"/>
      <c r="N349" s="20"/>
      <c r="O349"/>
      <c r="P349"/>
    </row>
    <row r="350" spans="1:17" ht="16.2" thickBot="1" x14ac:dyDescent="0.35">
      <c r="A350" s="117" t="s">
        <v>7</v>
      </c>
      <c r="B350" s="118"/>
      <c r="C350" s="46"/>
      <c r="D350" s="16"/>
      <c r="E350" s="38"/>
      <c r="F350" s="15"/>
      <c r="G350" s="26"/>
      <c r="H350" s="25"/>
      <c r="I350" s="25"/>
      <c r="J350" s="24"/>
      <c r="K350" s="23"/>
      <c r="L350" s="22"/>
      <c r="M350" s="21"/>
      <c r="N350" s="20"/>
      <c r="O350"/>
      <c r="P350"/>
    </row>
    <row r="351" spans="1:17" ht="15.75" customHeight="1" x14ac:dyDescent="0.3">
      <c r="A351" s="45">
        <v>1</v>
      </c>
      <c r="B351" s="44" t="s">
        <v>293</v>
      </c>
      <c r="C351" s="43">
        <v>4</v>
      </c>
      <c r="D351" s="42">
        <v>0</v>
      </c>
      <c r="E351" s="38">
        <f>C351*(1+D351)</f>
        <v>4</v>
      </c>
      <c r="F351" s="15" t="s">
        <v>6</v>
      </c>
      <c r="G351" s="26"/>
      <c r="H351" s="25"/>
      <c r="I351" s="25">
        <f>G351*N$3</f>
        <v>0</v>
      </c>
      <c r="J351" s="24">
        <f>E351*G351</f>
        <v>0</v>
      </c>
      <c r="K351" s="23">
        <f>H351*E351</f>
        <v>0</v>
      </c>
      <c r="L351" s="41">
        <f>I351*E351</f>
        <v>0</v>
      </c>
      <c r="M351" s="21">
        <f>H351+I351</f>
        <v>0</v>
      </c>
      <c r="N351" s="20">
        <f>M351*E351</f>
        <v>0</v>
      </c>
      <c r="O351"/>
      <c r="P351"/>
    </row>
    <row r="352" spans="1:17" ht="15.75" customHeight="1" thickBot="1" x14ac:dyDescent="0.35">
      <c r="A352" s="48"/>
      <c r="B352" s="47"/>
      <c r="C352" s="43"/>
      <c r="D352" s="42"/>
      <c r="E352" s="38"/>
      <c r="F352" s="15"/>
      <c r="G352" s="26"/>
      <c r="H352" s="25"/>
      <c r="I352" s="25"/>
      <c r="J352" s="24"/>
      <c r="K352" s="23"/>
      <c r="L352" s="41"/>
      <c r="M352" s="21"/>
      <c r="N352" s="20"/>
      <c r="O352"/>
      <c r="P352"/>
    </row>
    <row r="353" spans="1:17" ht="16.2" thickBot="1" x14ac:dyDescent="0.35">
      <c r="A353" s="115" t="s">
        <v>341</v>
      </c>
      <c r="B353" s="116"/>
      <c r="C353" s="27"/>
      <c r="D353" s="16"/>
      <c r="E353" s="38"/>
      <c r="F353" s="15"/>
      <c r="G353" s="26"/>
      <c r="H353" s="25"/>
      <c r="I353" s="25"/>
      <c r="J353" s="24"/>
      <c r="K353" s="23"/>
      <c r="L353" s="22"/>
      <c r="M353" s="21"/>
      <c r="N353" s="20"/>
      <c r="O353"/>
      <c r="P353"/>
    </row>
    <row r="354" spans="1:17" s="65" customFormat="1" x14ac:dyDescent="0.3">
      <c r="A354" s="85" t="s">
        <v>299</v>
      </c>
      <c r="B354" s="86"/>
      <c r="C354" s="43"/>
      <c r="D354" s="63"/>
      <c r="E354" s="12"/>
      <c r="F354" s="27"/>
      <c r="G354" s="26"/>
      <c r="H354" s="25"/>
      <c r="I354" s="25"/>
      <c r="J354" s="24"/>
      <c r="K354" s="23"/>
      <c r="L354" s="41"/>
      <c r="M354" s="21"/>
      <c r="N354" s="20"/>
      <c r="O354"/>
      <c r="P354"/>
      <c r="Q354" s="1"/>
    </row>
    <row r="355" spans="1:17" ht="15.75" customHeight="1" x14ac:dyDescent="0.3">
      <c r="A355" s="45">
        <v>1</v>
      </c>
      <c r="B355" s="44" t="s">
        <v>296</v>
      </c>
      <c r="C355" s="43">
        <v>20</v>
      </c>
      <c r="D355" s="42">
        <v>0.1</v>
      </c>
      <c r="E355" s="38">
        <f>C355*(1+D355)</f>
        <v>22</v>
      </c>
      <c r="F355" s="15" t="s">
        <v>8</v>
      </c>
      <c r="G355" s="26"/>
      <c r="H355" s="25"/>
      <c r="I355" s="25">
        <f>G355*N$3</f>
        <v>0</v>
      </c>
      <c r="J355" s="24">
        <f>E355*G355</f>
        <v>0</v>
      </c>
      <c r="K355" s="23">
        <f>H355*E355</f>
        <v>0</v>
      </c>
      <c r="L355" s="41">
        <f>I355*E355</f>
        <v>0</v>
      </c>
      <c r="M355" s="21">
        <f>H355+I355</f>
        <v>0</v>
      </c>
      <c r="N355" s="20">
        <f>M355*E355</f>
        <v>0</v>
      </c>
      <c r="O355"/>
      <c r="P355"/>
    </row>
    <row r="356" spans="1:17" ht="15.75" customHeight="1" thickBot="1" x14ac:dyDescent="0.35">
      <c r="A356" s="48"/>
      <c r="B356" s="47"/>
      <c r="C356" s="43"/>
      <c r="D356" s="42"/>
      <c r="E356" s="38"/>
      <c r="F356" s="15"/>
      <c r="G356" s="26"/>
      <c r="H356" s="25"/>
      <c r="I356" s="25"/>
      <c r="J356" s="24"/>
      <c r="K356" s="23"/>
      <c r="L356" s="41"/>
      <c r="M356" s="21"/>
      <c r="N356" s="20"/>
      <c r="O356"/>
      <c r="P356"/>
    </row>
    <row r="357" spans="1:17" ht="16.2" thickBot="1" x14ac:dyDescent="0.35">
      <c r="A357" s="117" t="s">
        <v>295</v>
      </c>
      <c r="B357" s="118"/>
      <c r="C357" s="46"/>
      <c r="D357" s="16"/>
      <c r="E357" s="38"/>
      <c r="F357" s="15"/>
      <c r="G357" s="26"/>
      <c r="H357" s="25"/>
      <c r="I357" s="25"/>
      <c r="J357" s="24"/>
      <c r="K357" s="23"/>
      <c r="L357" s="22"/>
      <c r="M357" s="21"/>
      <c r="N357" s="20"/>
      <c r="O357"/>
      <c r="P357"/>
    </row>
    <row r="358" spans="1:17" ht="16.2" thickBot="1" x14ac:dyDescent="0.35">
      <c r="A358" s="117" t="s">
        <v>7</v>
      </c>
      <c r="B358" s="118"/>
      <c r="C358" s="46"/>
      <c r="D358" s="16"/>
      <c r="E358" s="38"/>
      <c r="F358" s="15"/>
      <c r="G358" s="26"/>
      <c r="H358" s="25"/>
      <c r="I358" s="25"/>
      <c r="J358" s="24"/>
      <c r="K358" s="23"/>
      <c r="L358" s="22"/>
      <c r="M358" s="21"/>
      <c r="N358" s="20"/>
      <c r="O358"/>
      <c r="P358"/>
    </row>
    <row r="359" spans="1:17" ht="15.75" customHeight="1" x14ac:dyDescent="0.3">
      <c r="A359" s="45">
        <v>1</v>
      </c>
      <c r="B359" s="44" t="s">
        <v>294</v>
      </c>
      <c r="C359" s="43">
        <v>2</v>
      </c>
      <c r="D359" s="42">
        <v>0</v>
      </c>
      <c r="E359" s="38">
        <f>C359*(1+D359)</f>
        <v>2</v>
      </c>
      <c r="F359" s="15" t="s">
        <v>6</v>
      </c>
      <c r="G359" s="26"/>
      <c r="H359" s="25"/>
      <c r="I359" s="25">
        <f>G359*N$3</f>
        <v>0</v>
      </c>
      <c r="J359" s="24">
        <f>E359*G359</f>
        <v>0</v>
      </c>
      <c r="K359" s="23">
        <f>H359*E359</f>
        <v>0</v>
      </c>
      <c r="L359" s="41">
        <f>I359*E359</f>
        <v>0</v>
      </c>
      <c r="M359" s="21">
        <f>H359+I359</f>
        <v>0</v>
      </c>
      <c r="N359" s="20">
        <f>M359*E359</f>
        <v>0</v>
      </c>
      <c r="O359"/>
      <c r="P359"/>
    </row>
    <row r="360" spans="1:17" ht="15.75" customHeight="1" thickBot="1" x14ac:dyDescent="0.35">
      <c r="A360" s="48"/>
      <c r="B360" s="47"/>
      <c r="C360" s="43"/>
      <c r="D360" s="42"/>
      <c r="E360" s="38"/>
      <c r="F360" s="15"/>
      <c r="G360" s="26"/>
      <c r="H360" s="25"/>
      <c r="I360" s="25"/>
      <c r="J360" s="24"/>
      <c r="K360" s="23"/>
      <c r="L360" s="41"/>
      <c r="M360" s="21"/>
      <c r="N360" s="20"/>
      <c r="O360"/>
      <c r="P360"/>
    </row>
    <row r="361" spans="1:17" ht="16.2" thickBot="1" x14ac:dyDescent="0.35">
      <c r="A361" s="117" t="s">
        <v>342</v>
      </c>
      <c r="B361" s="118"/>
      <c r="C361" s="46"/>
      <c r="D361" s="16"/>
      <c r="E361" s="38"/>
      <c r="F361" s="15"/>
      <c r="G361" s="26"/>
      <c r="H361" s="25"/>
      <c r="I361" s="25"/>
      <c r="J361" s="24"/>
      <c r="K361" s="23"/>
      <c r="L361" s="22"/>
      <c r="M361" s="21"/>
      <c r="N361" s="20"/>
      <c r="O361"/>
      <c r="P361"/>
    </row>
    <row r="362" spans="1:17" s="65" customFormat="1" x14ac:dyDescent="0.3">
      <c r="A362" s="68">
        <v>1</v>
      </c>
      <c r="B362" s="28" t="s">
        <v>244</v>
      </c>
      <c r="C362" s="43">
        <v>36</v>
      </c>
      <c r="D362" s="63">
        <v>0</v>
      </c>
      <c r="E362" s="12">
        <f>C362*(1+D362)</f>
        <v>36</v>
      </c>
      <c r="F362" s="27" t="s">
        <v>6</v>
      </c>
      <c r="G362" s="26"/>
      <c r="H362" s="25"/>
      <c r="I362" s="25">
        <f>G362*N$3</f>
        <v>0</v>
      </c>
      <c r="J362" s="24">
        <f>E362*G362</f>
        <v>0</v>
      </c>
      <c r="K362" s="23">
        <f>H362*E362</f>
        <v>0</v>
      </c>
      <c r="L362" s="41">
        <f>I362*E362</f>
        <v>0</v>
      </c>
      <c r="M362" s="21">
        <f>H362+I362</f>
        <v>0</v>
      </c>
      <c r="N362" s="20">
        <f>M362*E362</f>
        <v>0</v>
      </c>
      <c r="O362"/>
      <c r="P362"/>
      <c r="Q362" s="1"/>
    </row>
    <row r="363" spans="1:17" x14ac:dyDescent="0.3">
      <c r="A363" s="45">
        <v>2</v>
      </c>
      <c r="B363" s="28" t="s">
        <v>245</v>
      </c>
      <c r="C363" s="43">
        <v>24</v>
      </c>
      <c r="D363" s="42">
        <v>0</v>
      </c>
      <c r="E363" s="38">
        <f>C363*(1+D363)</f>
        <v>24</v>
      </c>
      <c r="F363" s="15" t="s">
        <v>6</v>
      </c>
      <c r="G363" s="26"/>
      <c r="H363" s="25"/>
      <c r="I363" s="25">
        <f>G363*N$3</f>
        <v>0</v>
      </c>
      <c r="J363" s="24">
        <f>E363*G363</f>
        <v>0</v>
      </c>
      <c r="K363" s="23">
        <f>H363*E363</f>
        <v>0</v>
      </c>
      <c r="L363" s="41">
        <f>I363*E363</f>
        <v>0</v>
      </c>
      <c r="M363" s="21">
        <f>H363+I363</f>
        <v>0</v>
      </c>
      <c r="N363" s="20">
        <f>M363*E363</f>
        <v>0</v>
      </c>
      <c r="O363"/>
      <c r="P363"/>
    </row>
    <row r="364" spans="1:17" x14ac:dyDescent="0.3">
      <c r="A364" s="45">
        <v>3</v>
      </c>
      <c r="B364" s="28" t="s">
        <v>246</v>
      </c>
      <c r="C364" s="43">
        <v>34</v>
      </c>
      <c r="D364" s="42">
        <v>0</v>
      </c>
      <c r="E364" s="38">
        <f t="shared" ref="E364:E365" si="105">C364*(1+D364)</f>
        <v>34</v>
      </c>
      <c r="F364" s="15" t="s">
        <v>6</v>
      </c>
      <c r="G364" s="26"/>
      <c r="H364" s="25"/>
      <c r="I364" s="25">
        <f t="shared" ref="I364:I365" si="106">G364*N$3</f>
        <v>0</v>
      </c>
      <c r="J364" s="24">
        <f t="shared" ref="J364:J365" si="107">E364*G364</f>
        <v>0</v>
      </c>
      <c r="K364" s="23">
        <f t="shared" ref="K364:K365" si="108">H364*E364</f>
        <v>0</v>
      </c>
      <c r="L364" s="41">
        <f t="shared" ref="L364:L365" si="109">I364*E364</f>
        <v>0</v>
      </c>
      <c r="M364" s="21">
        <f t="shared" ref="M364:M365" si="110">H364+I364</f>
        <v>0</v>
      </c>
      <c r="N364" s="20">
        <f t="shared" ref="N364:N365" si="111">M364*E364</f>
        <v>0</v>
      </c>
      <c r="O364"/>
      <c r="P364"/>
    </row>
    <row r="365" spans="1:17" x14ac:dyDescent="0.3">
      <c r="A365" s="45">
        <v>4</v>
      </c>
      <c r="B365" s="28" t="s">
        <v>247</v>
      </c>
      <c r="C365" s="43">
        <v>36</v>
      </c>
      <c r="D365" s="42">
        <v>0</v>
      </c>
      <c r="E365" s="38">
        <f t="shared" si="105"/>
        <v>36</v>
      </c>
      <c r="F365" s="15" t="s">
        <v>6</v>
      </c>
      <c r="G365" s="26"/>
      <c r="H365" s="25"/>
      <c r="I365" s="25">
        <f t="shared" si="106"/>
        <v>0</v>
      </c>
      <c r="J365" s="24">
        <f t="shared" si="107"/>
        <v>0</v>
      </c>
      <c r="K365" s="23">
        <f t="shared" si="108"/>
        <v>0</v>
      </c>
      <c r="L365" s="41">
        <f t="shared" si="109"/>
        <v>0</v>
      </c>
      <c r="M365" s="21">
        <f t="shared" si="110"/>
        <v>0</v>
      </c>
      <c r="N365" s="20">
        <f t="shared" si="111"/>
        <v>0</v>
      </c>
      <c r="O365"/>
      <c r="P365"/>
    </row>
    <row r="366" spans="1:17" ht="15.75" customHeight="1" thickBot="1" x14ac:dyDescent="0.35">
      <c r="A366" s="48"/>
      <c r="B366" s="47"/>
      <c r="C366" s="43"/>
      <c r="D366" s="42"/>
      <c r="E366" s="38"/>
      <c r="F366" s="15"/>
      <c r="G366" s="26"/>
      <c r="H366" s="25"/>
      <c r="I366" s="25"/>
      <c r="J366" s="24"/>
      <c r="K366" s="23"/>
      <c r="L366" s="41"/>
      <c r="M366" s="21"/>
      <c r="N366" s="20"/>
      <c r="O366"/>
      <c r="P366"/>
    </row>
    <row r="367" spans="1:17" ht="16.2" thickBot="1" x14ac:dyDescent="0.35">
      <c r="A367" s="117" t="s">
        <v>343</v>
      </c>
      <c r="B367" s="118"/>
      <c r="C367" s="46"/>
      <c r="D367" s="16"/>
      <c r="E367" s="38"/>
      <c r="F367" s="15"/>
      <c r="G367" s="26"/>
      <c r="H367" s="25"/>
      <c r="I367" s="25"/>
      <c r="J367" s="24"/>
      <c r="K367" s="23"/>
      <c r="L367" s="22"/>
      <c r="M367" s="21"/>
      <c r="N367" s="20"/>
      <c r="O367"/>
      <c r="P367"/>
    </row>
    <row r="368" spans="1:17" s="65" customFormat="1" x14ac:dyDescent="0.3">
      <c r="A368" s="68">
        <v>1</v>
      </c>
      <c r="B368" s="28" t="s">
        <v>248</v>
      </c>
      <c r="C368" s="43">
        <v>1</v>
      </c>
      <c r="D368" s="63">
        <v>0</v>
      </c>
      <c r="E368" s="12">
        <f>C368*(1+D368)</f>
        <v>1</v>
      </c>
      <c r="F368" s="27" t="s">
        <v>6</v>
      </c>
      <c r="G368" s="26"/>
      <c r="H368" s="25"/>
      <c r="I368" s="25">
        <f>G368*N$3</f>
        <v>0</v>
      </c>
      <c r="J368" s="24">
        <f>E368*G368</f>
        <v>0</v>
      </c>
      <c r="K368" s="23">
        <f>H368*E368</f>
        <v>0</v>
      </c>
      <c r="L368" s="41">
        <f>I368*E368</f>
        <v>0</v>
      </c>
      <c r="M368" s="21">
        <f>H368+I368</f>
        <v>0</v>
      </c>
      <c r="N368" s="20">
        <f>M368*E368</f>
        <v>0</v>
      </c>
      <c r="O368"/>
      <c r="P368"/>
      <c r="Q368" s="1"/>
    </row>
    <row r="369" spans="1:17" x14ac:dyDescent="0.3">
      <c r="A369" s="45">
        <v>2</v>
      </c>
      <c r="B369" s="28" t="s">
        <v>249</v>
      </c>
      <c r="C369" s="43">
        <v>1</v>
      </c>
      <c r="D369" s="42">
        <v>0</v>
      </c>
      <c r="E369" s="38">
        <f>C369*(1+D369)</f>
        <v>1</v>
      </c>
      <c r="F369" s="15" t="s">
        <v>6</v>
      </c>
      <c r="G369" s="26"/>
      <c r="H369" s="25"/>
      <c r="I369" s="25">
        <f>G369*N$3</f>
        <v>0</v>
      </c>
      <c r="J369" s="24">
        <f>E369*G369</f>
        <v>0</v>
      </c>
      <c r="K369" s="23">
        <f>H369*E369</f>
        <v>0</v>
      </c>
      <c r="L369" s="41">
        <f>I369*E369</f>
        <v>0</v>
      </c>
      <c r="M369" s="21">
        <f>H369+I369</f>
        <v>0</v>
      </c>
      <c r="N369" s="20">
        <f>M369*E369</f>
        <v>0</v>
      </c>
      <c r="O369"/>
      <c r="P369"/>
    </row>
    <row r="370" spans="1:17" ht="15.75" customHeight="1" thickBot="1" x14ac:dyDescent="0.35">
      <c r="A370" s="48"/>
      <c r="B370" s="47"/>
      <c r="C370" s="43"/>
      <c r="D370" s="42"/>
      <c r="E370" s="38"/>
      <c r="F370" s="15"/>
      <c r="G370" s="26"/>
      <c r="H370" s="25"/>
      <c r="I370" s="25"/>
      <c r="J370" s="24"/>
      <c r="K370" s="23"/>
      <c r="L370" s="41"/>
      <c r="M370" s="21"/>
      <c r="N370" s="20"/>
      <c r="O370"/>
      <c r="P370"/>
    </row>
    <row r="371" spans="1:17" ht="16.2" thickBot="1" x14ac:dyDescent="0.35">
      <c r="A371" s="117" t="s">
        <v>344</v>
      </c>
      <c r="B371" s="118"/>
      <c r="C371" s="46"/>
      <c r="D371" s="16"/>
      <c r="E371" s="38"/>
      <c r="F371" s="15"/>
      <c r="G371" s="26"/>
      <c r="H371" s="25"/>
      <c r="I371" s="25"/>
      <c r="J371" s="24"/>
      <c r="K371" s="23"/>
      <c r="L371" s="22"/>
      <c r="M371" s="21"/>
      <c r="N371" s="20"/>
      <c r="O371"/>
      <c r="P371"/>
    </row>
    <row r="372" spans="1:17" s="65" customFormat="1" x14ac:dyDescent="0.3">
      <c r="A372" s="68">
        <v>1</v>
      </c>
      <c r="B372" s="28" t="s">
        <v>251</v>
      </c>
      <c r="C372" s="43">
        <v>24</v>
      </c>
      <c r="D372" s="63">
        <v>0</v>
      </c>
      <c r="E372" s="12">
        <f>C372*(1+D372)</f>
        <v>24</v>
      </c>
      <c r="F372" s="27" t="s">
        <v>6</v>
      </c>
      <c r="G372" s="26"/>
      <c r="H372" s="25"/>
      <c r="I372" s="25">
        <f>G372*N$3</f>
        <v>0</v>
      </c>
      <c r="J372" s="24">
        <f>E372*G372</f>
        <v>0</v>
      </c>
      <c r="K372" s="23">
        <f>H372*E372</f>
        <v>0</v>
      </c>
      <c r="L372" s="41">
        <f>I372*E372</f>
        <v>0</v>
      </c>
      <c r="M372" s="21">
        <f>H372+I372</f>
        <v>0</v>
      </c>
      <c r="N372" s="20">
        <f>M372*E372</f>
        <v>0</v>
      </c>
      <c r="O372"/>
      <c r="P372"/>
      <c r="Q372" s="1"/>
    </row>
    <row r="373" spans="1:17" x14ac:dyDescent="0.3">
      <c r="A373" s="45">
        <v>2</v>
      </c>
      <c r="B373" s="28" t="s">
        <v>330</v>
      </c>
      <c r="C373" s="43">
        <v>24</v>
      </c>
      <c r="D373" s="42">
        <v>0</v>
      </c>
      <c r="E373" s="38">
        <f>C373*(1+D373)</f>
        <v>24</v>
      </c>
      <c r="F373" s="15" t="s">
        <v>6</v>
      </c>
      <c r="G373" s="26"/>
      <c r="H373" s="25"/>
      <c r="I373" s="25">
        <f>G373*N$3</f>
        <v>0</v>
      </c>
      <c r="J373" s="24">
        <f>E373*G373</f>
        <v>0</v>
      </c>
      <c r="K373" s="23">
        <f>H373*E373</f>
        <v>0</v>
      </c>
      <c r="L373" s="41">
        <f>I373*E373</f>
        <v>0</v>
      </c>
      <c r="M373" s="21">
        <f>H373+I373</f>
        <v>0</v>
      </c>
      <c r="N373" s="20">
        <f>M373*E373</f>
        <v>0</v>
      </c>
      <c r="O373"/>
      <c r="P373"/>
    </row>
    <row r="374" spans="1:17" x14ac:dyDescent="0.3">
      <c r="A374" s="45">
        <v>3</v>
      </c>
      <c r="B374" s="28" t="s">
        <v>250</v>
      </c>
      <c r="C374" s="43">
        <v>24</v>
      </c>
      <c r="D374" s="42">
        <v>0</v>
      </c>
      <c r="E374" s="38">
        <f>C374*(1+D374)</f>
        <v>24</v>
      </c>
      <c r="F374" s="15" t="s">
        <v>6</v>
      </c>
      <c r="G374" s="26"/>
      <c r="H374" s="25"/>
      <c r="I374" s="25">
        <f>G374*N$3</f>
        <v>0</v>
      </c>
      <c r="J374" s="24">
        <f>E374*G374</f>
        <v>0</v>
      </c>
      <c r="K374" s="23">
        <f>H374*E374</f>
        <v>0</v>
      </c>
      <c r="L374" s="41">
        <f>I374*E374</f>
        <v>0</v>
      </c>
      <c r="M374" s="21">
        <f>H374+I374</f>
        <v>0</v>
      </c>
      <c r="N374" s="20">
        <f>M374*E374</f>
        <v>0</v>
      </c>
      <c r="O374"/>
      <c r="P374"/>
    </row>
    <row r="375" spans="1:17" ht="15.75" customHeight="1" thickBot="1" x14ac:dyDescent="0.35">
      <c r="A375" s="48"/>
      <c r="B375" s="47"/>
      <c r="C375" s="43"/>
      <c r="D375" s="42"/>
      <c r="E375" s="38"/>
      <c r="F375" s="15"/>
      <c r="G375" s="26"/>
      <c r="H375" s="25"/>
      <c r="I375" s="25"/>
      <c r="J375" s="24"/>
      <c r="K375" s="23"/>
      <c r="L375" s="41"/>
      <c r="M375" s="21"/>
      <c r="N375" s="20"/>
      <c r="O375"/>
      <c r="P375"/>
    </row>
    <row r="376" spans="1:17" ht="16.2" thickBot="1" x14ac:dyDescent="0.35">
      <c r="A376" s="117" t="s">
        <v>252</v>
      </c>
      <c r="B376" s="118"/>
      <c r="C376" s="46"/>
      <c r="D376" s="16"/>
      <c r="E376" s="38"/>
      <c r="F376" s="15"/>
      <c r="G376" s="26"/>
      <c r="H376" s="25"/>
      <c r="I376" s="25"/>
      <c r="J376" s="24"/>
      <c r="K376" s="23"/>
      <c r="L376" s="22"/>
      <c r="M376" s="21"/>
      <c r="N376" s="20"/>
      <c r="O376"/>
      <c r="P376"/>
    </row>
    <row r="377" spans="1:17" ht="15.75" customHeight="1" x14ac:dyDescent="0.3">
      <c r="A377" s="45">
        <v>1</v>
      </c>
      <c r="B377" s="44" t="s">
        <v>253</v>
      </c>
      <c r="C377" s="43">
        <v>2</v>
      </c>
      <c r="D377" s="42">
        <v>0</v>
      </c>
      <c r="E377" s="38">
        <f>C377*(1+D377)</f>
        <v>2</v>
      </c>
      <c r="F377" s="15" t="s">
        <v>6</v>
      </c>
      <c r="G377" s="26"/>
      <c r="H377" s="25"/>
      <c r="I377" s="25">
        <f>G377*N$3</f>
        <v>0</v>
      </c>
      <c r="J377" s="24">
        <f>E377*G377</f>
        <v>0</v>
      </c>
      <c r="K377" s="23">
        <f>H377*E377</f>
        <v>0</v>
      </c>
      <c r="L377" s="41">
        <f>I377*E377</f>
        <v>0</v>
      </c>
      <c r="M377" s="21">
        <f>H377+I377</f>
        <v>0</v>
      </c>
      <c r="N377" s="20">
        <f>M377*E377</f>
        <v>0</v>
      </c>
      <c r="O377"/>
      <c r="P377"/>
    </row>
    <row r="378" spans="1:17" ht="15.75" customHeight="1" thickBot="1" x14ac:dyDescent="0.35">
      <c r="A378" s="45"/>
      <c r="B378" s="44"/>
      <c r="C378" s="43"/>
      <c r="D378" s="42"/>
      <c r="E378" s="38"/>
      <c r="F378" s="15"/>
      <c r="G378" s="26"/>
      <c r="H378" s="25"/>
      <c r="I378" s="25"/>
      <c r="J378" s="24"/>
      <c r="K378" s="23"/>
      <c r="L378" s="41"/>
      <c r="M378" s="21"/>
      <c r="N378" s="20"/>
      <c r="O378"/>
      <c r="P378"/>
    </row>
    <row r="379" spans="1:17" ht="16.2" thickBot="1" x14ac:dyDescent="0.35">
      <c r="A379" s="117" t="s">
        <v>297</v>
      </c>
      <c r="B379" s="118"/>
      <c r="C379" s="46"/>
      <c r="D379" s="16"/>
      <c r="E379" s="38"/>
      <c r="F379" s="15"/>
      <c r="G379" s="26"/>
      <c r="H379" s="25"/>
      <c r="I379" s="25"/>
      <c r="J379" s="24"/>
      <c r="K379" s="23"/>
      <c r="L379" s="22"/>
      <c r="M379" s="21"/>
      <c r="N379" s="20"/>
      <c r="O379"/>
      <c r="P379"/>
    </row>
    <row r="380" spans="1:17" ht="15.75" customHeight="1" x14ac:dyDescent="0.3">
      <c r="A380" s="45">
        <v>1</v>
      </c>
      <c r="B380" s="44" t="s">
        <v>282</v>
      </c>
      <c r="C380" s="43">
        <v>4</v>
      </c>
      <c r="D380" s="42">
        <v>0</v>
      </c>
      <c r="E380" s="38">
        <f t="shared" ref="E380:E388" si="112">C380*(1+D380)</f>
        <v>4</v>
      </c>
      <c r="F380" s="15" t="s">
        <v>6</v>
      </c>
      <c r="G380" s="26"/>
      <c r="H380" s="25"/>
      <c r="I380" s="25">
        <f t="shared" ref="I380:I388" si="113">G380*N$3</f>
        <v>0</v>
      </c>
      <c r="J380" s="24">
        <f t="shared" ref="J380:J388" si="114">E380*G380</f>
        <v>0</v>
      </c>
      <c r="K380" s="23">
        <f t="shared" ref="K380:K388" si="115">H380*E380</f>
        <v>0</v>
      </c>
      <c r="L380" s="41">
        <f t="shared" ref="L380:L388" si="116">I380*E380</f>
        <v>0</v>
      </c>
      <c r="M380" s="21">
        <f t="shared" ref="M380:M388" si="117">H380+I380</f>
        <v>0</v>
      </c>
      <c r="N380" s="20">
        <f t="shared" ref="N380:N388" si="118">M380*E380</f>
        <v>0</v>
      </c>
      <c r="O380"/>
      <c r="P380"/>
    </row>
    <row r="381" spans="1:17" ht="15.75" customHeight="1" x14ac:dyDescent="0.3">
      <c r="A381" s="45">
        <v>2</v>
      </c>
      <c r="B381" s="44" t="s">
        <v>283</v>
      </c>
      <c r="C381" s="43">
        <v>4</v>
      </c>
      <c r="D381" s="42">
        <v>0</v>
      </c>
      <c r="E381" s="38">
        <f t="shared" ref="E381:E385" si="119">C381*(1+D381)</f>
        <v>4</v>
      </c>
      <c r="F381" s="15" t="s">
        <v>6</v>
      </c>
      <c r="G381" s="26"/>
      <c r="H381" s="25"/>
      <c r="I381" s="25">
        <f t="shared" ref="I381:I385" si="120">G381*N$3</f>
        <v>0</v>
      </c>
      <c r="J381" s="24">
        <f t="shared" ref="J381:J385" si="121">E381*G381</f>
        <v>0</v>
      </c>
      <c r="K381" s="23">
        <f t="shared" ref="K381:K385" si="122">H381*E381</f>
        <v>0</v>
      </c>
      <c r="L381" s="41">
        <f t="shared" ref="L381:L385" si="123">I381*E381</f>
        <v>0</v>
      </c>
      <c r="M381" s="21">
        <f t="shared" ref="M381:M385" si="124">H381+I381</f>
        <v>0</v>
      </c>
      <c r="N381" s="20">
        <f t="shared" ref="N381:N385" si="125">M381*E381</f>
        <v>0</v>
      </c>
      <c r="O381"/>
      <c r="P381"/>
    </row>
    <row r="382" spans="1:17" ht="15.75" customHeight="1" x14ac:dyDescent="0.3">
      <c r="A382" s="45">
        <v>3</v>
      </c>
      <c r="B382" s="44" t="s">
        <v>284</v>
      </c>
      <c r="C382" s="43">
        <v>1</v>
      </c>
      <c r="D382" s="42">
        <v>0</v>
      </c>
      <c r="E382" s="38">
        <f t="shared" si="119"/>
        <v>1</v>
      </c>
      <c r="F382" s="15" t="s">
        <v>6</v>
      </c>
      <c r="G382" s="26"/>
      <c r="H382" s="25"/>
      <c r="I382" s="25">
        <f t="shared" si="120"/>
        <v>0</v>
      </c>
      <c r="J382" s="24">
        <f t="shared" si="121"/>
        <v>0</v>
      </c>
      <c r="K382" s="23">
        <f t="shared" si="122"/>
        <v>0</v>
      </c>
      <c r="L382" s="41">
        <f t="shared" si="123"/>
        <v>0</v>
      </c>
      <c r="M382" s="21">
        <f t="shared" si="124"/>
        <v>0</v>
      </c>
      <c r="N382" s="20">
        <f t="shared" si="125"/>
        <v>0</v>
      </c>
      <c r="O382"/>
      <c r="P382"/>
    </row>
    <row r="383" spans="1:17" ht="15.75" customHeight="1" x14ac:dyDescent="0.3">
      <c r="A383" s="45">
        <v>4</v>
      </c>
      <c r="B383" s="44" t="s">
        <v>285</v>
      </c>
      <c r="C383" s="43">
        <v>2</v>
      </c>
      <c r="D383" s="42">
        <v>0</v>
      </c>
      <c r="E383" s="38">
        <f t="shared" si="119"/>
        <v>2</v>
      </c>
      <c r="F383" s="15" t="s">
        <v>6</v>
      </c>
      <c r="G383" s="26"/>
      <c r="H383" s="25"/>
      <c r="I383" s="25">
        <f t="shared" si="120"/>
        <v>0</v>
      </c>
      <c r="J383" s="24">
        <f t="shared" si="121"/>
        <v>0</v>
      </c>
      <c r="K383" s="23">
        <f t="shared" si="122"/>
        <v>0</v>
      </c>
      <c r="L383" s="41">
        <f t="shared" si="123"/>
        <v>0</v>
      </c>
      <c r="M383" s="21">
        <f t="shared" si="124"/>
        <v>0</v>
      </c>
      <c r="N383" s="20">
        <f t="shared" si="125"/>
        <v>0</v>
      </c>
      <c r="O383"/>
      <c r="P383"/>
    </row>
    <row r="384" spans="1:17" ht="15.75" customHeight="1" x14ac:dyDescent="0.3">
      <c r="A384" s="45">
        <v>5</v>
      </c>
      <c r="B384" s="44" t="s">
        <v>286</v>
      </c>
      <c r="C384" s="43">
        <v>1</v>
      </c>
      <c r="D384" s="42">
        <v>0</v>
      </c>
      <c r="E384" s="38">
        <f t="shared" si="119"/>
        <v>1</v>
      </c>
      <c r="F384" s="15" t="s">
        <v>6</v>
      </c>
      <c r="G384" s="26"/>
      <c r="H384" s="25"/>
      <c r="I384" s="25">
        <f t="shared" si="120"/>
        <v>0</v>
      </c>
      <c r="J384" s="24">
        <f t="shared" si="121"/>
        <v>0</v>
      </c>
      <c r="K384" s="23">
        <f t="shared" si="122"/>
        <v>0</v>
      </c>
      <c r="L384" s="41">
        <f t="shared" si="123"/>
        <v>0</v>
      </c>
      <c r="M384" s="21">
        <f t="shared" si="124"/>
        <v>0</v>
      </c>
      <c r="N384" s="20">
        <f t="shared" si="125"/>
        <v>0</v>
      </c>
      <c r="O384"/>
      <c r="P384"/>
    </row>
    <row r="385" spans="1:16" ht="15.75" customHeight="1" x14ac:dyDescent="0.3">
      <c r="A385" s="45">
        <v>6</v>
      </c>
      <c r="B385" s="44" t="s">
        <v>287</v>
      </c>
      <c r="C385" s="43">
        <v>1</v>
      </c>
      <c r="D385" s="42">
        <v>0</v>
      </c>
      <c r="E385" s="38">
        <f t="shared" si="119"/>
        <v>1</v>
      </c>
      <c r="F385" s="15" t="s">
        <v>6</v>
      </c>
      <c r="G385" s="26"/>
      <c r="H385" s="25"/>
      <c r="I385" s="25">
        <f t="shared" si="120"/>
        <v>0</v>
      </c>
      <c r="J385" s="24">
        <f t="shared" si="121"/>
        <v>0</v>
      </c>
      <c r="K385" s="23">
        <f t="shared" si="122"/>
        <v>0</v>
      </c>
      <c r="L385" s="41">
        <f t="shared" si="123"/>
        <v>0</v>
      </c>
      <c r="M385" s="21">
        <f t="shared" si="124"/>
        <v>0</v>
      </c>
      <c r="N385" s="20">
        <f t="shared" si="125"/>
        <v>0</v>
      </c>
      <c r="O385"/>
      <c r="P385"/>
    </row>
    <row r="386" spans="1:16" ht="15.75" customHeight="1" x14ac:dyDescent="0.3">
      <c r="A386" s="45">
        <v>7</v>
      </c>
      <c r="B386" s="44" t="s">
        <v>288</v>
      </c>
      <c r="C386" s="43">
        <v>1</v>
      </c>
      <c r="D386" s="42">
        <v>0</v>
      </c>
      <c r="E386" s="38">
        <f t="shared" si="112"/>
        <v>1</v>
      </c>
      <c r="F386" s="15" t="s">
        <v>6</v>
      </c>
      <c r="G386" s="26"/>
      <c r="H386" s="25"/>
      <c r="I386" s="25">
        <f t="shared" si="113"/>
        <v>0</v>
      </c>
      <c r="J386" s="24">
        <f t="shared" si="114"/>
        <v>0</v>
      </c>
      <c r="K386" s="23">
        <f t="shared" si="115"/>
        <v>0</v>
      </c>
      <c r="L386" s="41">
        <f t="shared" si="116"/>
        <v>0</v>
      </c>
      <c r="M386" s="21">
        <f t="shared" si="117"/>
        <v>0</v>
      </c>
      <c r="N386" s="20">
        <f t="shared" si="118"/>
        <v>0</v>
      </c>
      <c r="O386"/>
      <c r="P386"/>
    </row>
    <row r="387" spans="1:16" ht="15.75" customHeight="1" x14ac:dyDescent="0.3">
      <c r="A387" s="45">
        <v>8</v>
      </c>
      <c r="B387" s="44" t="s">
        <v>289</v>
      </c>
      <c r="C387" s="43">
        <v>2</v>
      </c>
      <c r="D387" s="42">
        <v>0</v>
      </c>
      <c r="E387" s="38">
        <f t="shared" si="112"/>
        <v>2</v>
      </c>
      <c r="F387" s="15" t="s">
        <v>6</v>
      </c>
      <c r="G387" s="26"/>
      <c r="H387" s="25"/>
      <c r="I387" s="25">
        <f t="shared" si="113"/>
        <v>0</v>
      </c>
      <c r="J387" s="24">
        <f t="shared" si="114"/>
        <v>0</v>
      </c>
      <c r="K387" s="23">
        <f t="shared" si="115"/>
        <v>0</v>
      </c>
      <c r="L387" s="41">
        <f t="shared" si="116"/>
        <v>0</v>
      </c>
      <c r="M387" s="21">
        <f t="shared" si="117"/>
        <v>0</v>
      </c>
      <c r="N387" s="20">
        <f t="shared" si="118"/>
        <v>0</v>
      </c>
      <c r="O387"/>
      <c r="P387"/>
    </row>
    <row r="388" spans="1:16" ht="15.75" customHeight="1" x14ac:dyDescent="0.3">
      <c r="A388" s="45">
        <v>9</v>
      </c>
      <c r="B388" s="44" t="s">
        <v>331</v>
      </c>
      <c r="C388" s="43">
        <v>2</v>
      </c>
      <c r="D388" s="42">
        <v>0</v>
      </c>
      <c r="E388" s="38">
        <f t="shared" si="112"/>
        <v>2</v>
      </c>
      <c r="F388" s="15" t="s">
        <v>6</v>
      </c>
      <c r="G388" s="26"/>
      <c r="H388" s="25"/>
      <c r="I388" s="25">
        <f t="shared" si="113"/>
        <v>0</v>
      </c>
      <c r="J388" s="24">
        <f t="shared" si="114"/>
        <v>0</v>
      </c>
      <c r="K388" s="23">
        <f t="shared" si="115"/>
        <v>0</v>
      </c>
      <c r="L388" s="41">
        <f t="shared" si="116"/>
        <v>0</v>
      </c>
      <c r="M388" s="21">
        <f t="shared" si="117"/>
        <v>0</v>
      </c>
      <c r="N388" s="20">
        <f t="shared" si="118"/>
        <v>0</v>
      </c>
      <c r="O388"/>
      <c r="P388"/>
    </row>
    <row r="389" spans="1:16" ht="15.75" customHeight="1" thickBot="1" x14ac:dyDescent="0.35">
      <c r="A389" s="45"/>
      <c r="B389" s="44"/>
      <c r="C389" s="43"/>
      <c r="D389" s="42"/>
      <c r="E389" s="38"/>
      <c r="F389" s="15"/>
      <c r="G389" s="26"/>
      <c r="H389" s="25"/>
      <c r="I389" s="25"/>
      <c r="J389" s="24"/>
      <c r="K389" s="23"/>
      <c r="L389" s="41"/>
      <c r="M389" s="21"/>
      <c r="N389" s="20"/>
      <c r="O389"/>
      <c r="P389"/>
    </row>
    <row r="390" spans="1:16" ht="16.2" thickBot="1" x14ac:dyDescent="0.35">
      <c r="A390" s="117" t="s">
        <v>290</v>
      </c>
      <c r="B390" s="118"/>
      <c r="C390" s="46"/>
      <c r="D390" s="16"/>
      <c r="E390" s="38"/>
      <c r="F390" s="15"/>
      <c r="G390" s="26"/>
      <c r="H390" s="25"/>
      <c r="I390" s="25"/>
      <c r="J390" s="24"/>
      <c r="K390" s="23"/>
      <c r="L390" s="22"/>
      <c r="M390" s="21"/>
      <c r="N390" s="20"/>
      <c r="O390"/>
      <c r="P390"/>
    </row>
    <row r="391" spans="1:16" x14ac:dyDescent="0.3">
      <c r="A391" s="45">
        <v>1</v>
      </c>
      <c r="B391" s="28" t="s">
        <v>332</v>
      </c>
      <c r="C391" s="43">
        <v>1</v>
      </c>
      <c r="D391" s="42">
        <v>0</v>
      </c>
      <c r="E391" s="38">
        <f>C391*(1+D391)</f>
        <v>1</v>
      </c>
      <c r="F391" s="15" t="s">
        <v>6</v>
      </c>
      <c r="G391" s="26"/>
      <c r="H391" s="25"/>
      <c r="I391" s="25">
        <f>G391*N$3</f>
        <v>0</v>
      </c>
      <c r="J391" s="24">
        <f>E391*G391</f>
        <v>0</v>
      </c>
      <c r="K391" s="23">
        <f>H391*E391</f>
        <v>0</v>
      </c>
      <c r="L391" s="41">
        <f>I391*E391</f>
        <v>0</v>
      </c>
      <c r="M391" s="21">
        <f>H391+I391</f>
        <v>0</v>
      </c>
      <c r="N391" s="20">
        <f>M391*E391</f>
        <v>0</v>
      </c>
      <c r="O391"/>
      <c r="P391"/>
    </row>
    <row r="392" spans="1:16" ht="15.75" customHeight="1" thickBot="1" x14ac:dyDescent="0.35">
      <c r="A392" s="45"/>
      <c r="B392" s="44"/>
      <c r="C392" s="43"/>
      <c r="D392" s="42"/>
      <c r="E392" s="38"/>
      <c r="F392" s="15"/>
      <c r="G392" s="26"/>
      <c r="H392" s="25"/>
      <c r="I392" s="25"/>
      <c r="J392" s="24"/>
      <c r="K392" s="23"/>
      <c r="L392" s="41"/>
      <c r="M392" s="21"/>
      <c r="N392" s="20"/>
      <c r="O392"/>
      <c r="P392"/>
    </row>
    <row r="393" spans="1:16" ht="16.2" thickBot="1" x14ac:dyDescent="0.35">
      <c r="A393" s="117" t="s">
        <v>49</v>
      </c>
      <c r="B393" s="118"/>
      <c r="C393" s="46"/>
      <c r="D393" s="16"/>
      <c r="E393" s="38"/>
      <c r="F393" s="15"/>
      <c r="G393" s="26"/>
      <c r="H393" s="25"/>
      <c r="I393" s="25"/>
      <c r="J393" s="24"/>
      <c r="K393" s="23"/>
      <c r="L393" s="22"/>
      <c r="M393" s="21"/>
      <c r="N393" s="20"/>
      <c r="O393"/>
      <c r="P393"/>
    </row>
    <row r="394" spans="1:16" ht="15.75" customHeight="1" x14ac:dyDescent="0.3">
      <c r="A394" s="45">
        <v>1</v>
      </c>
      <c r="B394" s="44" t="s">
        <v>56</v>
      </c>
      <c r="C394" s="43">
        <v>1</v>
      </c>
      <c r="D394" s="42">
        <v>0</v>
      </c>
      <c r="E394" s="38">
        <f>C394*(1+D394)</f>
        <v>1</v>
      </c>
      <c r="F394" s="15" t="s">
        <v>6</v>
      </c>
      <c r="G394" s="26"/>
      <c r="H394" s="25"/>
      <c r="I394" s="25">
        <f>G394*N$3</f>
        <v>0</v>
      </c>
      <c r="J394" s="24">
        <f>E394*G394</f>
        <v>0</v>
      </c>
      <c r="K394" s="23">
        <f>H394*E394</f>
        <v>0</v>
      </c>
      <c r="L394" s="41">
        <f>I394*E394</f>
        <v>0</v>
      </c>
      <c r="M394" s="21">
        <f>H394+I394</f>
        <v>0</v>
      </c>
      <c r="N394" s="20">
        <f>M394*E394</f>
        <v>0</v>
      </c>
      <c r="O394"/>
      <c r="P394"/>
    </row>
    <row r="395" spans="1:16" ht="15.75" customHeight="1" thickBot="1" x14ac:dyDescent="0.35">
      <c r="A395" s="45"/>
      <c r="B395" s="44"/>
      <c r="C395" s="43"/>
      <c r="D395" s="42"/>
      <c r="E395" s="38"/>
      <c r="F395" s="15"/>
      <c r="G395" s="26"/>
      <c r="H395" s="25"/>
      <c r="I395" s="25"/>
      <c r="J395" s="24"/>
      <c r="K395" s="23"/>
      <c r="L395" s="41"/>
      <c r="M395" s="21"/>
      <c r="N395" s="20"/>
      <c r="O395"/>
      <c r="P395"/>
    </row>
    <row r="396" spans="1:16" ht="16.2" thickBot="1" x14ac:dyDescent="0.35">
      <c r="A396" s="117" t="s">
        <v>278</v>
      </c>
      <c r="B396" s="118"/>
      <c r="C396" s="46"/>
      <c r="D396" s="16"/>
      <c r="E396" s="38"/>
      <c r="F396" s="15"/>
      <c r="G396" s="26"/>
      <c r="H396" s="25"/>
      <c r="I396" s="25"/>
      <c r="J396" s="24"/>
      <c r="K396" s="23"/>
      <c r="L396" s="22"/>
      <c r="M396" s="21"/>
      <c r="N396" s="20"/>
      <c r="O396"/>
      <c r="P396"/>
    </row>
    <row r="397" spans="1:16" ht="28.8" x14ac:dyDescent="0.3">
      <c r="A397" s="45">
        <v>1</v>
      </c>
      <c r="B397" s="28" t="s">
        <v>276</v>
      </c>
      <c r="C397" s="43">
        <v>1</v>
      </c>
      <c r="D397" s="42">
        <v>0</v>
      </c>
      <c r="E397" s="38">
        <f>C397*(1+D397)</f>
        <v>1</v>
      </c>
      <c r="F397" s="15" t="s">
        <v>6</v>
      </c>
      <c r="G397" s="26"/>
      <c r="H397" s="25"/>
      <c r="I397" s="25">
        <f>G397*N$3</f>
        <v>0</v>
      </c>
      <c r="J397" s="24">
        <f>E397*G397</f>
        <v>0</v>
      </c>
      <c r="K397" s="23">
        <f>H397*E397</f>
        <v>0</v>
      </c>
      <c r="L397" s="41">
        <f>I397*E397</f>
        <v>0</v>
      </c>
      <c r="M397" s="21">
        <f>H397+I397</f>
        <v>0</v>
      </c>
      <c r="N397" s="20">
        <f>M397*E397</f>
        <v>0</v>
      </c>
      <c r="O397"/>
      <c r="P397"/>
    </row>
    <row r="398" spans="1:16" ht="28.8" x14ac:dyDescent="0.3">
      <c r="A398" s="45">
        <v>2</v>
      </c>
      <c r="B398" s="28" t="s">
        <v>277</v>
      </c>
      <c r="C398" s="43">
        <v>1</v>
      </c>
      <c r="D398" s="42">
        <v>0</v>
      </c>
      <c r="E398" s="38">
        <f>C398*(1+D398)</f>
        <v>1</v>
      </c>
      <c r="F398" s="15" t="s">
        <v>6</v>
      </c>
      <c r="G398" s="26"/>
      <c r="H398" s="25"/>
      <c r="I398" s="25">
        <f>G398*N$3</f>
        <v>0</v>
      </c>
      <c r="J398" s="24">
        <f>E398*G398</f>
        <v>0</v>
      </c>
      <c r="K398" s="23">
        <f>H398*E398</f>
        <v>0</v>
      </c>
      <c r="L398" s="41">
        <f>I398*E398</f>
        <v>0</v>
      </c>
      <c r="M398" s="21">
        <f>H398+I398</f>
        <v>0</v>
      </c>
      <c r="N398" s="20">
        <f>M398*E398</f>
        <v>0</v>
      </c>
      <c r="O398"/>
      <c r="P398"/>
    </row>
    <row r="399" spans="1:16" ht="15.75" customHeight="1" thickBot="1" x14ac:dyDescent="0.35">
      <c r="A399" s="45"/>
      <c r="B399" s="44"/>
      <c r="C399" s="43"/>
      <c r="D399" s="42"/>
      <c r="E399" s="38"/>
      <c r="F399" s="15"/>
      <c r="G399" s="26"/>
      <c r="H399" s="25"/>
      <c r="I399" s="25"/>
      <c r="J399" s="24"/>
      <c r="K399" s="23"/>
      <c r="L399" s="41"/>
      <c r="M399" s="21"/>
      <c r="N399" s="20"/>
      <c r="O399"/>
      <c r="P399"/>
    </row>
    <row r="400" spans="1:16" ht="16.2" thickBot="1" x14ac:dyDescent="0.35">
      <c r="A400" s="117" t="s">
        <v>48</v>
      </c>
      <c r="B400" s="118"/>
      <c r="C400" s="46"/>
      <c r="D400" s="16"/>
      <c r="E400" s="38"/>
      <c r="F400" s="15"/>
      <c r="G400" s="26"/>
      <c r="H400" s="25"/>
      <c r="I400" s="25"/>
      <c r="J400" s="24"/>
      <c r="K400" s="23"/>
      <c r="L400" s="22"/>
      <c r="M400" s="21"/>
      <c r="N400" s="20"/>
      <c r="O400"/>
      <c r="P400"/>
    </row>
    <row r="401" spans="1:16" ht="15.75" customHeight="1" x14ac:dyDescent="0.3">
      <c r="A401" s="45">
        <v>1</v>
      </c>
      <c r="B401" s="44" t="s">
        <v>274</v>
      </c>
      <c r="C401" s="43">
        <v>48</v>
      </c>
      <c r="D401" s="42">
        <v>0</v>
      </c>
      <c r="E401" s="38">
        <f>C401*(1+D401)</f>
        <v>48</v>
      </c>
      <c r="F401" s="15" t="s">
        <v>6</v>
      </c>
      <c r="G401" s="26"/>
      <c r="H401" s="25"/>
      <c r="I401" s="25">
        <f>G401*N$3</f>
        <v>0</v>
      </c>
      <c r="J401" s="24">
        <f>E401*G401</f>
        <v>0</v>
      </c>
      <c r="K401" s="23">
        <f>H401*E401</f>
        <v>0</v>
      </c>
      <c r="L401" s="41">
        <f>I401*E401</f>
        <v>0</v>
      </c>
      <c r="M401" s="21">
        <f>H401+I401</f>
        <v>0</v>
      </c>
      <c r="N401" s="20">
        <f>M401*E401</f>
        <v>0</v>
      </c>
      <c r="O401"/>
      <c r="P401"/>
    </row>
    <row r="402" spans="1:16" ht="15.75" customHeight="1" x14ac:dyDescent="0.3">
      <c r="A402" s="45">
        <v>2</v>
      </c>
      <c r="B402" s="44" t="s">
        <v>254</v>
      </c>
      <c r="C402" s="43">
        <v>1</v>
      </c>
      <c r="D402" s="42">
        <v>0</v>
      </c>
      <c r="E402" s="38">
        <f>C402*(1+D402)</f>
        <v>1</v>
      </c>
      <c r="F402" s="15" t="s">
        <v>6</v>
      </c>
      <c r="G402" s="26"/>
      <c r="H402" s="25"/>
      <c r="I402" s="25">
        <f>G402*N$3</f>
        <v>0</v>
      </c>
      <c r="J402" s="24">
        <f>E402*G402</f>
        <v>0</v>
      </c>
      <c r="K402" s="23">
        <f>H402*E402</f>
        <v>0</v>
      </c>
      <c r="L402" s="41">
        <f>I402*E402</f>
        <v>0</v>
      </c>
      <c r="M402" s="21">
        <f>H402+I402</f>
        <v>0</v>
      </c>
      <c r="N402" s="20">
        <f>M402*E402</f>
        <v>0</v>
      </c>
      <c r="O402"/>
      <c r="P402"/>
    </row>
    <row r="403" spans="1:16" ht="15.75" customHeight="1" thickBot="1" x14ac:dyDescent="0.35">
      <c r="A403" s="45"/>
      <c r="B403" s="44"/>
      <c r="C403" s="43"/>
      <c r="D403" s="42"/>
      <c r="E403" s="38"/>
      <c r="F403" s="15"/>
      <c r="G403" s="26"/>
      <c r="H403" s="25"/>
      <c r="I403" s="25"/>
      <c r="J403" s="24"/>
      <c r="K403" s="23"/>
      <c r="L403" s="41"/>
      <c r="M403" s="21"/>
      <c r="N403" s="20"/>
      <c r="O403"/>
      <c r="P403"/>
    </row>
    <row r="404" spans="1:16" ht="16.2" thickBot="1" x14ac:dyDescent="0.35">
      <c r="A404" s="117" t="s">
        <v>279</v>
      </c>
      <c r="B404" s="118"/>
      <c r="C404" s="46"/>
      <c r="D404" s="16"/>
      <c r="E404" s="38"/>
      <c r="F404" s="15"/>
      <c r="G404" s="26"/>
      <c r="H404" s="25"/>
      <c r="I404" s="25"/>
      <c r="J404" s="24"/>
      <c r="K404" s="23"/>
      <c r="L404" s="22"/>
      <c r="M404" s="21"/>
      <c r="N404" s="20"/>
      <c r="O404"/>
      <c r="P404"/>
    </row>
    <row r="405" spans="1:16" x14ac:dyDescent="0.3">
      <c r="A405" s="45">
        <v>1</v>
      </c>
      <c r="B405" s="28" t="s">
        <v>280</v>
      </c>
      <c r="C405" s="43">
        <v>2</v>
      </c>
      <c r="D405" s="42">
        <v>0</v>
      </c>
      <c r="E405" s="38">
        <f>C405*(1+D405)</f>
        <v>2</v>
      </c>
      <c r="F405" s="15" t="s">
        <v>6</v>
      </c>
      <c r="G405" s="26"/>
      <c r="H405" s="25"/>
      <c r="I405" s="25">
        <f>G405*N$3</f>
        <v>0</v>
      </c>
      <c r="J405" s="24">
        <f>E405*G405</f>
        <v>0</v>
      </c>
      <c r="K405" s="23">
        <f>H405*E405</f>
        <v>0</v>
      </c>
      <c r="L405" s="41">
        <f>I405*E405</f>
        <v>0</v>
      </c>
      <c r="M405" s="21">
        <f>H405+I405</f>
        <v>0</v>
      </c>
      <c r="N405" s="20">
        <f>M405*E405</f>
        <v>0</v>
      </c>
      <c r="O405"/>
      <c r="P405"/>
    </row>
    <row r="406" spans="1:16" x14ac:dyDescent="0.3">
      <c r="A406" s="45">
        <v>2</v>
      </c>
      <c r="B406" s="28" t="s">
        <v>281</v>
      </c>
      <c r="C406" s="43">
        <v>2</v>
      </c>
      <c r="D406" s="42">
        <v>0</v>
      </c>
      <c r="E406" s="38">
        <f>C406*(1+D406)</f>
        <v>2</v>
      </c>
      <c r="F406" s="15" t="s">
        <v>6</v>
      </c>
      <c r="G406" s="26"/>
      <c r="H406" s="25"/>
      <c r="I406" s="25">
        <f>G406*N$3</f>
        <v>0</v>
      </c>
      <c r="J406" s="24">
        <f>E406*G406</f>
        <v>0</v>
      </c>
      <c r="K406" s="23">
        <f>H406*E406</f>
        <v>0</v>
      </c>
      <c r="L406" s="41">
        <f>I406*E406</f>
        <v>0</v>
      </c>
      <c r="M406" s="21">
        <f>H406+I406</f>
        <v>0</v>
      </c>
      <c r="N406" s="20">
        <f>M406*E406</f>
        <v>0</v>
      </c>
      <c r="O406"/>
      <c r="P406"/>
    </row>
    <row r="407" spans="1:16" ht="15.75" customHeight="1" thickBot="1" x14ac:dyDescent="0.35">
      <c r="A407" s="45"/>
      <c r="B407" s="44"/>
      <c r="C407" s="43"/>
      <c r="D407" s="42"/>
      <c r="E407" s="38"/>
      <c r="F407" s="15"/>
      <c r="G407" s="26"/>
      <c r="H407" s="25"/>
      <c r="I407" s="25"/>
      <c r="J407" s="24"/>
      <c r="K407" s="23"/>
      <c r="L407" s="41"/>
      <c r="M407" s="21"/>
      <c r="N407" s="20"/>
      <c r="O407"/>
      <c r="P407"/>
    </row>
    <row r="408" spans="1:16" ht="16.2" thickBot="1" x14ac:dyDescent="0.35">
      <c r="A408" s="117" t="s">
        <v>260</v>
      </c>
      <c r="B408" s="118"/>
      <c r="C408" s="46"/>
      <c r="D408" s="16"/>
      <c r="E408" s="38"/>
      <c r="F408" s="26"/>
      <c r="G408" s="26"/>
      <c r="H408" s="25"/>
      <c r="I408" s="25"/>
      <c r="J408" s="24"/>
      <c r="K408" s="23"/>
      <c r="L408" s="22"/>
      <c r="M408" s="21"/>
      <c r="N408" s="20"/>
      <c r="O408"/>
      <c r="P408"/>
    </row>
    <row r="409" spans="1:16" x14ac:dyDescent="0.3">
      <c r="A409" s="45">
        <v>1</v>
      </c>
      <c r="B409" s="28" t="s">
        <v>261</v>
      </c>
      <c r="C409" s="43">
        <v>4</v>
      </c>
      <c r="D409" s="42">
        <v>0</v>
      </c>
      <c r="E409" s="38">
        <f>C409*(1+D409)</f>
        <v>4</v>
      </c>
      <c r="F409" s="26" t="s">
        <v>6</v>
      </c>
      <c r="G409" s="26"/>
      <c r="H409" s="25"/>
      <c r="I409" s="25">
        <f>G409*N$3</f>
        <v>0</v>
      </c>
      <c r="J409" s="24">
        <f>E409*G409</f>
        <v>0</v>
      </c>
      <c r="K409" s="23">
        <f>H409*E409</f>
        <v>0</v>
      </c>
      <c r="L409" s="41">
        <f>I409*E409</f>
        <v>0</v>
      </c>
      <c r="M409" s="21">
        <f>H409+I409</f>
        <v>0</v>
      </c>
      <c r="N409" s="20">
        <f>M409*E409</f>
        <v>0</v>
      </c>
      <c r="O409"/>
      <c r="P409"/>
    </row>
    <row r="410" spans="1:16" ht="15.75" customHeight="1" thickBot="1" x14ac:dyDescent="0.35">
      <c r="A410" s="45"/>
      <c r="B410" s="44"/>
      <c r="C410" s="43"/>
      <c r="D410" s="42"/>
      <c r="E410" s="38"/>
      <c r="F410" s="26"/>
      <c r="G410" s="26"/>
      <c r="H410" s="25"/>
      <c r="I410" s="25"/>
      <c r="J410" s="24"/>
      <c r="K410" s="23"/>
      <c r="L410" s="41"/>
      <c r="M410" s="21"/>
      <c r="N410" s="20"/>
      <c r="O410"/>
      <c r="P410"/>
    </row>
    <row r="411" spans="1:16" ht="16.2" thickBot="1" x14ac:dyDescent="0.35">
      <c r="A411" s="117" t="s">
        <v>270</v>
      </c>
      <c r="B411" s="118"/>
      <c r="C411" s="46"/>
      <c r="D411" s="16"/>
      <c r="E411" s="38"/>
      <c r="F411" s="26"/>
      <c r="G411" s="26"/>
      <c r="H411" s="25"/>
      <c r="I411" s="25"/>
      <c r="J411" s="24"/>
      <c r="K411" s="23"/>
      <c r="L411" s="22"/>
      <c r="M411" s="21"/>
      <c r="N411" s="20"/>
      <c r="O411"/>
      <c r="P411"/>
    </row>
    <row r="412" spans="1:16" x14ac:dyDescent="0.3">
      <c r="A412" s="45">
        <v>1</v>
      </c>
      <c r="B412" s="28" t="s">
        <v>269</v>
      </c>
      <c r="C412" s="43">
        <v>2</v>
      </c>
      <c r="D412" s="42">
        <v>0</v>
      </c>
      <c r="E412" s="38">
        <f>C412*(1+D412)</f>
        <v>2</v>
      </c>
      <c r="F412" s="26" t="s">
        <v>6</v>
      </c>
      <c r="G412" s="26"/>
      <c r="H412" s="25"/>
      <c r="I412" s="25">
        <f>G412*N$3</f>
        <v>0</v>
      </c>
      <c r="J412" s="24">
        <f>E412*G412</f>
        <v>0</v>
      </c>
      <c r="K412" s="23">
        <f>H412*E412</f>
        <v>0</v>
      </c>
      <c r="L412" s="41">
        <f>I412*E412</f>
        <v>0</v>
      </c>
      <c r="M412" s="21">
        <f>H412+I412</f>
        <v>0</v>
      </c>
      <c r="N412" s="20">
        <f>M412*E412</f>
        <v>0</v>
      </c>
      <c r="O412"/>
      <c r="P412"/>
    </row>
    <row r="413" spans="1:16" ht="15.75" customHeight="1" thickBot="1" x14ac:dyDescent="0.35">
      <c r="A413" s="45"/>
      <c r="B413" s="44"/>
      <c r="C413" s="43"/>
      <c r="D413" s="42"/>
      <c r="E413" s="38"/>
      <c r="F413" s="26"/>
      <c r="G413" s="26"/>
      <c r="H413" s="25"/>
      <c r="I413" s="25"/>
      <c r="J413" s="24"/>
      <c r="K413" s="23"/>
      <c r="L413" s="41"/>
      <c r="M413" s="21"/>
      <c r="N413" s="20"/>
      <c r="O413"/>
      <c r="P413"/>
    </row>
    <row r="414" spans="1:16" ht="16.2" thickBot="1" x14ac:dyDescent="0.35">
      <c r="A414" s="117" t="s">
        <v>74</v>
      </c>
      <c r="B414" s="118"/>
      <c r="C414" s="46"/>
      <c r="D414" s="16"/>
      <c r="E414" s="38"/>
      <c r="F414" s="26"/>
      <c r="G414" s="26"/>
      <c r="H414" s="25"/>
      <c r="I414" s="25"/>
      <c r="J414" s="24"/>
      <c r="K414" s="23"/>
      <c r="L414" s="22"/>
      <c r="M414" s="21"/>
      <c r="N414" s="20"/>
      <c r="O414"/>
      <c r="P414"/>
    </row>
    <row r="415" spans="1:16" x14ac:dyDescent="0.3">
      <c r="A415" s="45">
        <v>1</v>
      </c>
      <c r="B415" s="28" t="s">
        <v>255</v>
      </c>
      <c r="C415" s="43">
        <v>3</v>
      </c>
      <c r="D415" s="42">
        <v>0</v>
      </c>
      <c r="E415" s="38">
        <f>C415*(1+D415)</f>
        <v>3</v>
      </c>
      <c r="F415" s="26" t="s">
        <v>6</v>
      </c>
      <c r="G415" s="26"/>
      <c r="H415" s="25"/>
      <c r="I415" s="25">
        <f>G415*N$3</f>
        <v>0</v>
      </c>
      <c r="J415" s="24">
        <f>E415*G415</f>
        <v>0</v>
      </c>
      <c r="K415" s="23">
        <f>H415*E415</f>
        <v>0</v>
      </c>
      <c r="L415" s="41">
        <f>I415*E415</f>
        <v>0</v>
      </c>
      <c r="M415" s="21">
        <f>H415+I415</f>
        <v>0</v>
      </c>
      <c r="N415" s="20">
        <f>M415*E415</f>
        <v>0</v>
      </c>
      <c r="O415"/>
      <c r="P415"/>
    </row>
    <row r="416" spans="1:16" x14ac:dyDescent="0.3">
      <c r="A416" s="45">
        <v>2</v>
      </c>
      <c r="B416" s="28" t="s">
        <v>256</v>
      </c>
      <c r="C416" s="43">
        <v>5</v>
      </c>
      <c r="D416" s="42">
        <v>0</v>
      </c>
      <c r="E416" s="38">
        <f>C416*(1+D416)</f>
        <v>5</v>
      </c>
      <c r="F416" s="26" t="s">
        <v>6</v>
      </c>
      <c r="G416" s="26"/>
      <c r="H416" s="25"/>
      <c r="I416" s="25">
        <f>G416*N$3</f>
        <v>0</v>
      </c>
      <c r="J416" s="24">
        <f>E416*G416</f>
        <v>0</v>
      </c>
      <c r="K416" s="23">
        <f>H416*E416</f>
        <v>0</v>
      </c>
      <c r="L416" s="41">
        <f>I416*E416</f>
        <v>0</v>
      </c>
      <c r="M416" s="21">
        <f>H416+I416</f>
        <v>0</v>
      </c>
      <c r="N416" s="20">
        <f>M416*E416</f>
        <v>0</v>
      </c>
      <c r="O416"/>
      <c r="P416"/>
    </row>
    <row r="417" spans="1:16" x14ac:dyDescent="0.3">
      <c r="A417" s="45">
        <v>3</v>
      </c>
      <c r="B417" s="28" t="s">
        <v>257</v>
      </c>
      <c r="C417" s="43">
        <v>5</v>
      </c>
      <c r="D417" s="42">
        <v>0</v>
      </c>
      <c r="E417" s="38">
        <f>C417*(1+D417)</f>
        <v>5</v>
      </c>
      <c r="F417" s="26" t="s">
        <v>6</v>
      </c>
      <c r="G417" s="26"/>
      <c r="H417" s="25"/>
      <c r="I417" s="25">
        <f>G417*N$3</f>
        <v>0</v>
      </c>
      <c r="J417" s="24">
        <f>E417*G417</f>
        <v>0</v>
      </c>
      <c r="K417" s="23">
        <f>H417*E417</f>
        <v>0</v>
      </c>
      <c r="L417" s="41">
        <f>I417*E417</f>
        <v>0</v>
      </c>
      <c r="M417" s="21">
        <f>H417+I417</f>
        <v>0</v>
      </c>
      <c r="N417" s="20">
        <f>M417*E417</f>
        <v>0</v>
      </c>
      <c r="O417"/>
      <c r="P417"/>
    </row>
    <row r="418" spans="1:16" ht="15.75" customHeight="1" thickBot="1" x14ac:dyDescent="0.35">
      <c r="A418" s="45"/>
      <c r="B418" s="44"/>
      <c r="C418" s="43"/>
      <c r="D418" s="42"/>
      <c r="E418" s="38"/>
      <c r="F418" s="26"/>
      <c r="G418" s="26"/>
      <c r="H418" s="25"/>
      <c r="I418" s="25"/>
      <c r="J418" s="24"/>
      <c r="K418" s="23"/>
      <c r="L418" s="41"/>
      <c r="M418" s="21"/>
      <c r="N418" s="20"/>
      <c r="O418"/>
      <c r="P418"/>
    </row>
    <row r="419" spans="1:16" ht="16.2" thickBot="1" x14ac:dyDescent="0.35">
      <c r="A419" s="117" t="s">
        <v>67</v>
      </c>
      <c r="B419" s="118"/>
      <c r="C419" s="46"/>
      <c r="D419" s="16"/>
      <c r="E419" s="38"/>
      <c r="F419" s="26"/>
      <c r="G419" s="26"/>
      <c r="H419" s="25"/>
      <c r="I419" s="25"/>
      <c r="J419" s="24"/>
      <c r="K419" s="23"/>
      <c r="L419" s="22"/>
      <c r="M419" s="21"/>
      <c r="N419" s="20"/>
      <c r="O419"/>
      <c r="P419"/>
    </row>
    <row r="420" spans="1:16" ht="15.75" customHeight="1" x14ac:dyDescent="0.3">
      <c r="A420" s="45">
        <v>1</v>
      </c>
      <c r="B420" s="44" t="s">
        <v>258</v>
      </c>
      <c r="C420" s="43">
        <v>3</v>
      </c>
      <c r="D420" s="42">
        <v>0</v>
      </c>
      <c r="E420" s="38">
        <f>C420*(1+D420)</f>
        <v>3</v>
      </c>
      <c r="F420" s="26" t="s">
        <v>6</v>
      </c>
      <c r="G420" s="26"/>
      <c r="H420" s="25"/>
      <c r="I420" s="25">
        <f>G420*N$3</f>
        <v>0</v>
      </c>
      <c r="J420" s="24">
        <f>E420*G420</f>
        <v>0</v>
      </c>
      <c r="K420" s="23">
        <f>H420*E420</f>
        <v>0</v>
      </c>
      <c r="L420" s="41">
        <f>I420*E420</f>
        <v>0</v>
      </c>
      <c r="M420" s="21">
        <f>H420+I420</f>
        <v>0</v>
      </c>
      <c r="N420" s="20">
        <f>M420*E420</f>
        <v>0</v>
      </c>
      <c r="O420"/>
      <c r="P420"/>
    </row>
    <row r="421" spans="1:16" ht="15.75" customHeight="1" thickBot="1" x14ac:dyDescent="0.35">
      <c r="A421" s="45"/>
      <c r="B421" s="44"/>
      <c r="C421" s="43"/>
      <c r="D421" s="42"/>
      <c r="E421" s="38"/>
      <c r="F421" s="26"/>
      <c r="G421" s="26"/>
      <c r="H421" s="25"/>
      <c r="I421" s="25"/>
      <c r="J421" s="24"/>
      <c r="K421" s="23"/>
      <c r="L421" s="41"/>
      <c r="M421" s="21"/>
      <c r="N421" s="20"/>
      <c r="O421"/>
      <c r="P421"/>
    </row>
    <row r="422" spans="1:16" ht="16.2" thickBot="1" x14ac:dyDescent="0.35">
      <c r="A422" s="117" t="s">
        <v>50</v>
      </c>
      <c r="B422" s="118"/>
      <c r="C422" s="46"/>
      <c r="D422" s="16"/>
      <c r="E422" s="38"/>
      <c r="F422" s="15"/>
      <c r="G422" s="26"/>
      <c r="H422" s="25"/>
      <c r="I422" s="25"/>
      <c r="J422" s="24"/>
      <c r="K422" s="23"/>
      <c r="L422" s="22"/>
      <c r="M422" s="21"/>
      <c r="N422" s="20"/>
      <c r="O422"/>
      <c r="P422"/>
    </row>
    <row r="423" spans="1:16" x14ac:dyDescent="0.3">
      <c r="A423" s="45">
        <v>1</v>
      </c>
      <c r="B423" s="28" t="s">
        <v>259</v>
      </c>
      <c r="C423" s="43">
        <v>3</v>
      </c>
      <c r="D423" s="42">
        <v>0</v>
      </c>
      <c r="E423" s="38">
        <f>C423*(1+D423)</f>
        <v>3</v>
      </c>
      <c r="F423" s="15" t="s">
        <v>6</v>
      </c>
      <c r="G423" s="26"/>
      <c r="H423" s="25"/>
      <c r="I423" s="25">
        <f>G423*N$3</f>
        <v>0</v>
      </c>
      <c r="J423" s="24">
        <f>E423*G423</f>
        <v>0</v>
      </c>
      <c r="K423" s="23">
        <f>H423*E423</f>
        <v>0</v>
      </c>
      <c r="L423" s="41">
        <f>I423*E423</f>
        <v>0</v>
      </c>
      <c r="M423" s="21">
        <f>H423+I423</f>
        <v>0</v>
      </c>
      <c r="N423" s="20">
        <f>M423*E423</f>
        <v>0</v>
      </c>
      <c r="O423"/>
      <c r="P423"/>
    </row>
    <row r="424" spans="1:16" ht="15.75" customHeight="1" thickBot="1" x14ac:dyDescent="0.35">
      <c r="A424" s="45"/>
      <c r="B424" s="44"/>
      <c r="C424" s="43"/>
      <c r="D424" s="42"/>
      <c r="E424" s="38"/>
      <c r="F424" s="15"/>
      <c r="G424" s="26"/>
      <c r="H424" s="25"/>
      <c r="I424" s="25"/>
      <c r="J424" s="24"/>
      <c r="K424" s="23"/>
      <c r="L424" s="41"/>
      <c r="M424" s="21"/>
      <c r="N424" s="20"/>
      <c r="O424"/>
      <c r="P424"/>
    </row>
    <row r="425" spans="1:16" ht="16.2" thickBot="1" x14ac:dyDescent="0.35">
      <c r="A425" s="117" t="s">
        <v>51</v>
      </c>
      <c r="B425" s="118"/>
      <c r="C425" s="46"/>
      <c r="D425" s="16"/>
      <c r="E425" s="38"/>
      <c r="F425" s="15"/>
      <c r="G425" s="26"/>
      <c r="H425" s="25"/>
      <c r="I425" s="25"/>
      <c r="J425" s="24"/>
      <c r="K425" s="23"/>
      <c r="L425" s="22"/>
      <c r="M425" s="21"/>
      <c r="N425" s="20"/>
      <c r="O425"/>
      <c r="P425"/>
    </row>
    <row r="426" spans="1:16" ht="15.75" customHeight="1" x14ac:dyDescent="0.3">
      <c r="A426" s="45">
        <v>1</v>
      </c>
      <c r="B426" s="44" t="s">
        <v>271</v>
      </c>
      <c r="C426" s="43">
        <v>4</v>
      </c>
      <c r="D426" s="42">
        <v>0</v>
      </c>
      <c r="E426" s="38">
        <f t="shared" ref="E426:E428" si="126">C426*(1+D426)</f>
        <v>4</v>
      </c>
      <c r="F426" s="15" t="s">
        <v>6</v>
      </c>
      <c r="G426" s="26"/>
      <c r="H426" s="25"/>
      <c r="I426" s="25">
        <f t="shared" ref="I426:I428" si="127">G426*N$3</f>
        <v>0</v>
      </c>
      <c r="J426" s="24">
        <f t="shared" ref="J426:J428" si="128">E426*G426</f>
        <v>0</v>
      </c>
      <c r="K426" s="23">
        <f t="shared" ref="K426:K428" si="129">H426*E426</f>
        <v>0</v>
      </c>
      <c r="L426" s="41">
        <f t="shared" ref="L426:L428" si="130">I426*E426</f>
        <v>0</v>
      </c>
      <c r="M426" s="21">
        <f t="shared" ref="M426:M428" si="131">H426+I426</f>
        <v>0</v>
      </c>
      <c r="N426" s="20">
        <f t="shared" ref="N426:N428" si="132">M426*E426</f>
        <v>0</v>
      </c>
      <c r="O426"/>
      <c r="P426"/>
    </row>
    <row r="427" spans="1:16" ht="15.75" customHeight="1" x14ac:dyDescent="0.3">
      <c r="A427" s="45">
        <v>2</v>
      </c>
      <c r="B427" s="44" t="s">
        <v>272</v>
      </c>
      <c r="C427" s="43">
        <v>1</v>
      </c>
      <c r="D427" s="42">
        <v>0</v>
      </c>
      <c r="E427" s="38">
        <f t="shared" ref="E427" si="133">C427*(1+D427)</f>
        <v>1</v>
      </c>
      <c r="F427" s="15" t="s">
        <v>6</v>
      </c>
      <c r="G427" s="26"/>
      <c r="H427" s="25"/>
      <c r="I427" s="25">
        <f t="shared" ref="I427" si="134">G427*N$3</f>
        <v>0</v>
      </c>
      <c r="J427" s="24">
        <f t="shared" ref="J427" si="135">E427*G427</f>
        <v>0</v>
      </c>
      <c r="K427" s="23">
        <f t="shared" ref="K427" si="136">H427*E427</f>
        <v>0</v>
      </c>
      <c r="L427" s="41">
        <f t="shared" ref="L427" si="137">I427*E427</f>
        <v>0</v>
      </c>
      <c r="M427" s="21">
        <f t="shared" ref="M427" si="138">H427+I427</f>
        <v>0</v>
      </c>
      <c r="N427" s="20">
        <f t="shared" ref="N427" si="139">M427*E427</f>
        <v>0</v>
      </c>
      <c r="O427"/>
      <c r="P427"/>
    </row>
    <row r="428" spans="1:16" ht="15.75" customHeight="1" x14ac:dyDescent="0.3">
      <c r="A428" s="45">
        <v>3</v>
      </c>
      <c r="B428" s="44" t="s">
        <v>275</v>
      </c>
      <c r="C428" s="43">
        <v>34</v>
      </c>
      <c r="D428" s="42">
        <v>0</v>
      </c>
      <c r="E428" s="38">
        <f t="shared" si="126"/>
        <v>34</v>
      </c>
      <c r="F428" s="15" t="s">
        <v>6</v>
      </c>
      <c r="G428" s="26"/>
      <c r="H428" s="25"/>
      <c r="I428" s="25">
        <f t="shared" si="127"/>
        <v>0</v>
      </c>
      <c r="J428" s="24">
        <f t="shared" si="128"/>
        <v>0</v>
      </c>
      <c r="K428" s="23">
        <f t="shared" si="129"/>
        <v>0</v>
      </c>
      <c r="L428" s="41">
        <f t="shared" si="130"/>
        <v>0</v>
      </c>
      <c r="M428" s="21">
        <f t="shared" si="131"/>
        <v>0</v>
      </c>
      <c r="N428" s="20">
        <f t="shared" si="132"/>
        <v>0</v>
      </c>
      <c r="O428"/>
      <c r="P428"/>
    </row>
    <row r="429" spans="1:16" ht="15.75" customHeight="1" thickBot="1" x14ac:dyDescent="0.35">
      <c r="A429" s="45"/>
      <c r="B429" s="44"/>
      <c r="C429" s="43"/>
      <c r="D429" s="42"/>
      <c r="E429" s="38"/>
      <c r="F429" s="15"/>
      <c r="G429" s="26"/>
      <c r="H429" s="25"/>
      <c r="I429" s="25"/>
      <c r="J429" s="24"/>
      <c r="K429" s="23"/>
      <c r="L429" s="41"/>
      <c r="M429" s="21"/>
      <c r="N429" s="20"/>
      <c r="O429"/>
      <c r="P429"/>
    </row>
    <row r="430" spans="1:16" ht="16.2" thickBot="1" x14ac:dyDescent="0.35">
      <c r="A430" s="117" t="s">
        <v>75</v>
      </c>
      <c r="B430" s="118"/>
      <c r="C430" s="46"/>
      <c r="D430" s="16"/>
      <c r="E430" s="38"/>
      <c r="F430" s="15"/>
      <c r="G430" s="26"/>
      <c r="H430" s="25"/>
      <c r="I430" s="25"/>
      <c r="J430" s="24"/>
      <c r="K430" s="23"/>
      <c r="L430" s="22"/>
      <c r="M430" s="21"/>
      <c r="N430" s="20"/>
      <c r="O430"/>
      <c r="P430"/>
    </row>
    <row r="431" spans="1:16" x14ac:dyDescent="0.3">
      <c r="A431" s="45">
        <v>1</v>
      </c>
      <c r="B431" s="28" t="s">
        <v>273</v>
      </c>
      <c r="C431" s="43">
        <v>1</v>
      </c>
      <c r="D431" s="42">
        <v>0</v>
      </c>
      <c r="E431" s="38">
        <f>C431*(1+D431)</f>
        <v>1</v>
      </c>
      <c r="F431" s="15" t="s">
        <v>6</v>
      </c>
      <c r="G431" s="26"/>
      <c r="H431" s="25"/>
      <c r="I431" s="25">
        <f>G431*N$3</f>
        <v>0</v>
      </c>
      <c r="J431" s="24">
        <f>E431*G431</f>
        <v>0</v>
      </c>
      <c r="K431" s="23">
        <f>H431*E431</f>
        <v>0</v>
      </c>
      <c r="L431" s="41">
        <f>I431*E431</f>
        <v>0</v>
      </c>
      <c r="M431" s="21">
        <f>H431+I431</f>
        <v>0</v>
      </c>
      <c r="N431" s="20">
        <f>M431*E431</f>
        <v>0</v>
      </c>
      <c r="O431"/>
      <c r="P431"/>
    </row>
    <row r="432" spans="1:16" ht="15.75" customHeight="1" thickBot="1" x14ac:dyDescent="0.35">
      <c r="A432" s="45"/>
      <c r="B432" s="44"/>
      <c r="C432" s="43"/>
      <c r="D432" s="42"/>
      <c r="E432" s="38"/>
      <c r="F432" s="15"/>
      <c r="G432" s="26"/>
      <c r="H432" s="25"/>
      <c r="I432" s="25"/>
      <c r="J432" s="24"/>
      <c r="K432" s="23"/>
      <c r="L432" s="41"/>
      <c r="M432" s="21"/>
      <c r="N432" s="20"/>
      <c r="O432"/>
      <c r="P432"/>
    </row>
    <row r="433" spans="1:16" ht="16.2" thickBot="1" x14ac:dyDescent="0.35">
      <c r="A433" s="117" t="s">
        <v>76</v>
      </c>
      <c r="B433" s="118"/>
      <c r="C433" s="46"/>
      <c r="D433" s="16"/>
      <c r="E433" s="38"/>
      <c r="F433" s="15"/>
      <c r="G433" s="26"/>
      <c r="H433" s="25"/>
      <c r="I433" s="25"/>
      <c r="J433" s="24"/>
      <c r="K433" s="23"/>
      <c r="L433" s="22"/>
      <c r="M433" s="21"/>
      <c r="N433" s="20"/>
      <c r="O433"/>
      <c r="P433"/>
    </row>
    <row r="434" spans="1:16" x14ac:dyDescent="0.3">
      <c r="A434" s="45">
        <v>1</v>
      </c>
      <c r="B434" s="28" t="s">
        <v>264</v>
      </c>
      <c r="C434" s="43">
        <v>2</v>
      </c>
      <c r="D434" s="42">
        <v>0</v>
      </c>
      <c r="E434" s="38">
        <f>C434*(1+D434)</f>
        <v>2</v>
      </c>
      <c r="F434" s="15" t="s">
        <v>6</v>
      </c>
      <c r="G434" s="26"/>
      <c r="H434" s="25"/>
      <c r="I434" s="25">
        <f>G434*N$3</f>
        <v>0</v>
      </c>
      <c r="J434" s="24">
        <f>E434*G434</f>
        <v>0</v>
      </c>
      <c r="K434" s="23">
        <f>H434*E434</f>
        <v>0</v>
      </c>
      <c r="L434" s="41">
        <f>I434*E434</f>
        <v>0</v>
      </c>
      <c r="M434" s="21">
        <f>H434+I434</f>
        <v>0</v>
      </c>
      <c r="N434" s="20">
        <f>M434*E434</f>
        <v>0</v>
      </c>
      <c r="O434"/>
      <c r="P434"/>
    </row>
    <row r="435" spans="1:16" x14ac:dyDescent="0.3">
      <c r="A435" s="45">
        <v>2</v>
      </c>
      <c r="B435" s="28" t="s">
        <v>265</v>
      </c>
      <c r="C435" s="43">
        <v>1</v>
      </c>
      <c r="D435" s="42">
        <v>0</v>
      </c>
      <c r="E435" s="38">
        <f>C435*(1+D435)</f>
        <v>1</v>
      </c>
      <c r="F435" s="15" t="s">
        <v>6</v>
      </c>
      <c r="G435" s="26"/>
      <c r="H435" s="25"/>
      <c r="I435" s="25">
        <f>G435*N$3</f>
        <v>0</v>
      </c>
      <c r="J435" s="24">
        <f>E435*G435</f>
        <v>0</v>
      </c>
      <c r="K435" s="23">
        <f>H435*E435</f>
        <v>0</v>
      </c>
      <c r="L435" s="41">
        <f>I435*E435</f>
        <v>0</v>
      </c>
      <c r="M435" s="21">
        <f>H435+I435</f>
        <v>0</v>
      </c>
      <c r="N435" s="20">
        <f>M435*E435</f>
        <v>0</v>
      </c>
      <c r="O435"/>
      <c r="P435"/>
    </row>
    <row r="436" spans="1:16" x14ac:dyDescent="0.3">
      <c r="A436" s="45">
        <v>3</v>
      </c>
      <c r="B436" s="28" t="s">
        <v>266</v>
      </c>
      <c r="C436" s="43">
        <v>1</v>
      </c>
      <c r="D436" s="42">
        <v>0</v>
      </c>
      <c r="E436" s="38">
        <f>C436*(1+D436)</f>
        <v>1</v>
      </c>
      <c r="F436" s="15" t="s">
        <v>6</v>
      </c>
      <c r="G436" s="26"/>
      <c r="H436" s="25"/>
      <c r="I436" s="25">
        <f>G436*N$3</f>
        <v>0</v>
      </c>
      <c r="J436" s="24">
        <f>E436*G436</f>
        <v>0</v>
      </c>
      <c r="K436" s="23">
        <f>H436*E436</f>
        <v>0</v>
      </c>
      <c r="L436" s="41">
        <f>I436*E436</f>
        <v>0</v>
      </c>
      <c r="M436" s="21">
        <f>H436+I436</f>
        <v>0</v>
      </c>
      <c r="N436" s="20">
        <f>M436*E436</f>
        <v>0</v>
      </c>
      <c r="O436"/>
      <c r="P436"/>
    </row>
    <row r="437" spans="1:16" x14ac:dyDescent="0.3">
      <c r="A437" s="45">
        <v>4</v>
      </c>
      <c r="B437" s="28" t="s">
        <v>267</v>
      </c>
      <c r="C437" s="43">
        <v>1</v>
      </c>
      <c r="D437" s="42">
        <v>0</v>
      </c>
      <c r="E437" s="38">
        <f>C437*(1+D437)</f>
        <v>1</v>
      </c>
      <c r="F437" s="15" t="s">
        <v>6</v>
      </c>
      <c r="G437" s="26"/>
      <c r="H437" s="25"/>
      <c r="I437" s="25">
        <f>G437*N$3</f>
        <v>0</v>
      </c>
      <c r="J437" s="24">
        <f>E437*G437</f>
        <v>0</v>
      </c>
      <c r="K437" s="23">
        <f>H437*E437</f>
        <v>0</v>
      </c>
      <c r="L437" s="41">
        <f>I437*E437</f>
        <v>0</v>
      </c>
      <c r="M437" s="21">
        <f>H437+I437</f>
        <v>0</v>
      </c>
      <c r="N437" s="20">
        <f>M437*E437</f>
        <v>0</v>
      </c>
      <c r="O437"/>
      <c r="P437"/>
    </row>
    <row r="438" spans="1:16" ht="15.75" customHeight="1" thickBot="1" x14ac:dyDescent="0.35">
      <c r="A438" s="45"/>
      <c r="B438" s="44"/>
      <c r="C438" s="43"/>
      <c r="D438" s="42"/>
      <c r="E438" s="38"/>
      <c r="F438" s="15"/>
      <c r="G438" s="26"/>
      <c r="H438" s="25"/>
      <c r="I438" s="25"/>
      <c r="J438" s="24"/>
      <c r="K438" s="23"/>
      <c r="L438" s="41"/>
      <c r="M438" s="21"/>
      <c r="N438" s="20"/>
      <c r="O438"/>
      <c r="P438"/>
    </row>
    <row r="439" spans="1:16" ht="16.2" thickBot="1" x14ac:dyDescent="0.35">
      <c r="A439" s="117" t="s">
        <v>62</v>
      </c>
      <c r="B439" s="118"/>
      <c r="C439" s="46"/>
      <c r="D439" s="16"/>
      <c r="E439" s="38"/>
      <c r="F439" s="15"/>
      <c r="G439" s="26"/>
      <c r="H439" s="25"/>
      <c r="I439" s="25"/>
      <c r="J439" s="24"/>
      <c r="K439" s="23"/>
      <c r="L439" s="22"/>
      <c r="M439" s="21"/>
      <c r="N439" s="20"/>
      <c r="O439"/>
      <c r="P439"/>
    </row>
    <row r="440" spans="1:16" ht="15.75" customHeight="1" x14ac:dyDescent="0.3">
      <c r="A440" s="45">
        <v>1</v>
      </c>
      <c r="B440" s="44" t="s">
        <v>268</v>
      </c>
      <c r="C440" s="43">
        <v>2</v>
      </c>
      <c r="D440" s="42">
        <v>0</v>
      </c>
      <c r="E440" s="38">
        <f>C440*(1+D440)</f>
        <v>2</v>
      </c>
      <c r="F440" s="15" t="s">
        <v>6</v>
      </c>
      <c r="G440" s="26"/>
      <c r="H440" s="25"/>
      <c r="I440" s="25">
        <f>G440*N$3</f>
        <v>0</v>
      </c>
      <c r="J440" s="24">
        <f>E440*G440</f>
        <v>0</v>
      </c>
      <c r="K440" s="23">
        <f>H440*E440</f>
        <v>0</v>
      </c>
      <c r="L440" s="41">
        <f>I440*E440</f>
        <v>0</v>
      </c>
      <c r="M440" s="21">
        <f>H440+I440</f>
        <v>0</v>
      </c>
      <c r="N440" s="20">
        <f>M440*E440</f>
        <v>0</v>
      </c>
      <c r="O440"/>
      <c r="P440"/>
    </row>
    <row r="441" spans="1:16" ht="15.75" customHeight="1" thickBot="1" x14ac:dyDescent="0.35">
      <c r="A441" s="45"/>
      <c r="B441" s="44"/>
      <c r="C441" s="43"/>
      <c r="D441" s="42"/>
      <c r="E441" s="38"/>
      <c r="F441" s="15"/>
      <c r="G441" s="26"/>
      <c r="H441" s="25"/>
      <c r="I441" s="25"/>
      <c r="J441" s="24"/>
      <c r="K441" s="23"/>
      <c r="L441" s="41"/>
      <c r="M441" s="21"/>
      <c r="N441" s="20"/>
      <c r="O441"/>
      <c r="P441"/>
    </row>
    <row r="442" spans="1:16" ht="16.2" thickBot="1" x14ac:dyDescent="0.35">
      <c r="A442" s="115" t="s">
        <v>63</v>
      </c>
      <c r="B442" s="116"/>
      <c r="C442" s="46"/>
      <c r="D442" s="16"/>
      <c r="E442" s="38"/>
      <c r="F442" s="15"/>
      <c r="G442" s="26"/>
      <c r="H442" s="25"/>
      <c r="I442" s="25"/>
      <c r="J442" s="24"/>
      <c r="K442" s="23"/>
      <c r="L442" s="22"/>
      <c r="M442" s="21"/>
      <c r="N442" s="20"/>
      <c r="O442"/>
      <c r="P442"/>
    </row>
    <row r="443" spans="1:16" ht="15.75" customHeight="1" x14ac:dyDescent="0.3">
      <c r="A443" s="45">
        <v>1</v>
      </c>
      <c r="B443" s="61" t="s">
        <v>53</v>
      </c>
      <c r="C443" s="43">
        <v>10</v>
      </c>
      <c r="D443" s="42">
        <v>0</v>
      </c>
      <c r="E443" s="38">
        <f t="shared" ref="E443:E446" si="140">C443*(1+D443)</f>
        <v>10</v>
      </c>
      <c r="F443" s="15" t="s">
        <v>6</v>
      </c>
      <c r="G443" s="26"/>
      <c r="H443" s="25"/>
      <c r="I443" s="25">
        <f t="shared" ref="I443:I446" si="141">G443*N$3</f>
        <v>0</v>
      </c>
      <c r="J443" s="24">
        <f t="shared" ref="J443:J446" si="142">E443*G443</f>
        <v>0</v>
      </c>
      <c r="K443" s="23">
        <f t="shared" ref="K443:K446" si="143">H443*E443</f>
        <v>0</v>
      </c>
      <c r="L443" s="41">
        <f t="shared" ref="L443:L446" si="144">I443*E443</f>
        <v>0</v>
      </c>
      <c r="M443" s="21">
        <f t="shared" ref="M443:M446" si="145">H443+I443</f>
        <v>0</v>
      </c>
      <c r="N443" s="20">
        <f t="shared" ref="N443:N446" si="146">M443*E443</f>
        <v>0</v>
      </c>
      <c r="O443"/>
      <c r="P443"/>
    </row>
    <row r="444" spans="1:16" ht="15.75" customHeight="1" x14ac:dyDescent="0.3">
      <c r="A444" s="45">
        <v>2</v>
      </c>
      <c r="B444" s="61" t="s">
        <v>54</v>
      </c>
      <c r="C444" s="43">
        <v>6</v>
      </c>
      <c r="D444" s="42">
        <v>0</v>
      </c>
      <c r="E444" s="38">
        <f t="shared" si="140"/>
        <v>6</v>
      </c>
      <c r="F444" s="15" t="s">
        <v>6</v>
      </c>
      <c r="G444" s="26"/>
      <c r="H444" s="25"/>
      <c r="I444" s="25">
        <f t="shared" si="141"/>
        <v>0</v>
      </c>
      <c r="J444" s="24">
        <f t="shared" si="142"/>
        <v>0</v>
      </c>
      <c r="K444" s="23">
        <f t="shared" si="143"/>
        <v>0</v>
      </c>
      <c r="L444" s="41">
        <f t="shared" si="144"/>
        <v>0</v>
      </c>
      <c r="M444" s="21">
        <f t="shared" si="145"/>
        <v>0</v>
      </c>
      <c r="N444" s="20">
        <f t="shared" si="146"/>
        <v>0</v>
      </c>
      <c r="O444"/>
      <c r="P444"/>
    </row>
    <row r="445" spans="1:16" ht="15.75" customHeight="1" x14ac:dyDescent="0.3">
      <c r="A445" s="45">
        <v>3</v>
      </c>
      <c r="B445" s="44" t="s">
        <v>55</v>
      </c>
      <c r="C445" s="43">
        <v>15</v>
      </c>
      <c r="D445" s="42">
        <v>0</v>
      </c>
      <c r="E445" s="38">
        <f t="shared" ref="E445" si="147">C445*(1+D445)</f>
        <v>15</v>
      </c>
      <c r="F445" s="15" t="s">
        <v>6</v>
      </c>
      <c r="G445" s="26"/>
      <c r="H445" s="25"/>
      <c r="I445" s="25">
        <f t="shared" ref="I445" si="148">G445*N$3</f>
        <v>0</v>
      </c>
      <c r="J445" s="24">
        <f t="shared" ref="J445" si="149">E445*G445</f>
        <v>0</v>
      </c>
      <c r="K445" s="23">
        <f t="shared" ref="K445" si="150">H445*E445</f>
        <v>0</v>
      </c>
      <c r="L445" s="41">
        <f t="shared" ref="L445" si="151">I445*E445</f>
        <v>0</v>
      </c>
      <c r="M445" s="21">
        <f t="shared" ref="M445" si="152">H445+I445</f>
        <v>0</v>
      </c>
      <c r="N445" s="20">
        <f t="shared" ref="N445" si="153">M445*E445</f>
        <v>0</v>
      </c>
      <c r="O445"/>
      <c r="P445"/>
    </row>
    <row r="446" spans="1:16" ht="15.75" customHeight="1" x14ac:dyDescent="0.3">
      <c r="A446" s="45">
        <v>4</v>
      </c>
      <c r="B446" s="44" t="s">
        <v>309</v>
      </c>
      <c r="C446" s="43">
        <v>8</v>
      </c>
      <c r="D446" s="42">
        <v>0</v>
      </c>
      <c r="E446" s="38">
        <f t="shared" si="140"/>
        <v>8</v>
      </c>
      <c r="F446" s="15" t="s">
        <v>6</v>
      </c>
      <c r="G446" s="26"/>
      <c r="H446" s="25"/>
      <c r="I446" s="25">
        <f t="shared" si="141"/>
        <v>0</v>
      </c>
      <c r="J446" s="24">
        <f t="shared" si="142"/>
        <v>0</v>
      </c>
      <c r="K446" s="23">
        <f t="shared" si="143"/>
        <v>0</v>
      </c>
      <c r="L446" s="41">
        <f t="shared" si="144"/>
        <v>0</v>
      </c>
      <c r="M446" s="21">
        <f t="shared" si="145"/>
        <v>0</v>
      </c>
      <c r="N446" s="20">
        <f t="shared" si="146"/>
        <v>0</v>
      </c>
      <c r="O446"/>
      <c r="P446"/>
    </row>
    <row r="447" spans="1:16" ht="16.2" thickBot="1" x14ac:dyDescent="0.35">
      <c r="A447" s="45"/>
      <c r="B447" s="44"/>
      <c r="C447" s="43"/>
      <c r="D447" s="42"/>
      <c r="E447" s="38"/>
      <c r="F447" s="15"/>
      <c r="G447" s="26"/>
      <c r="H447" s="25"/>
      <c r="I447" s="25"/>
      <c r="J447" s="24"/>
      <c r="K447" s="23"/>
      <c r="L447" s="41"/>
      <c r="M447" s="21"/>
      <c r="N447" s="20"/>
      <c r="O447"/>
      <c r="P447"/>
    </row>
    <row r="448" spans="1:16" ht="16.2" thickBot="1" x14ac:dyDescent="0.35">
      <c r="A448" s="115" t="s">
        <v>307</v>
      </c>
      <c r="B448" s="116"/>
      <c r="C448" s="46"/>
      <c r="D448" s="16"/>
      <c r="E448" s="38"/>
      <c r="F448" s="15"/>
      <c r="G448" s="26"/>
      <c r="H448" s="25"/>
      <c r="I448" s="25"/>
      <c r="J448" s="24"/>
      <c r="K448" s="23"/>
      <c r="L448" s="22"/>
      <c r="M448" s="21"/>
      <c r="N448" s="20"/>
      <c r="O448"/>
      <c r="P448"/>
    </row>
    <row r="449" spans="1:16" ht="15.75" customHeight="1" x14ac:dyDescent="0.3">
      <c r="A449" s="45">
        <v>1</v>
      </c>
      <c r="B449" s="61" t="s">
        <v>310</v>
      </c>
      <c r="C449" s="43">
        <v>2</v>
      </c>
      <c r="D449" s="42">
        <v>0</v>
      </c>
      <c r="E449" s="38">
        <f t="shared" ref="E449" si="154">C449*(1+D449)</f>
        <v>2</v>
      </c>
      <c r="F449" s="15" t="s">
        <v>6</v>
      </c>
      <c r="G449" s="26"/>
      <c r="H449" s="25"/>
      <c r="I449" s="25">
        <f t="shared" ref="I449" si="155">G449*N$3</f>
        <v>0</v>
      </c>
      <c r="J449" s="24">
        <f t="shared" ref="J449" si="156">E449*G449</f>
        <v>0</v>
      </c>
      <c r="K449" s="23">
        <f t="shared" ref="K449" si="157">H449*E449</f>
        <v>0</v>
      </c>
      <c r="L449" s="41">
        <f t="shared" ref="L449" si="158">I449*E449</f>
        <v>0</v>
      </c>
      <c r="M449" s="21">
        <f t="shared" ref="M449" si="159">H449+I449</f>
        <v>0</v>
      </c>
      <c r="N449" s="20">
        <f t="shared" ref="N449" si="160">M449*E449</f>
        <v>0</v>
      </c>
      <c r="O449"/>
      <c r="P449"/>
    </row>
    <row r="450" spans="1:16" ht="15.75" customHeight="1" x14ac:dyDescent="0.3">
      <c r="A450" s="45">
        <v>2</v>
      </c>
      <c r="B450" s="61" t="s">
        <v>82</v>
      </c>
      <c r="C450" s="43">
        <v>20</v>
      </c>
      <c r="D450" s="42">
        <v>0</v>
      </c>
      <c r="E450" s="38">
        <f t="shared" ref="E450:E457" si="161">C450*(1+D450)</f>
        <v>20</v>
      </c>
      <c r="F450" s="15" t="s">
        <v>6</v>
      </c>
      <c r="G450" s="26"/>
      <c r="H450" s="25"/>
      <c r="I450" s="25">
        <f t="shared" ref="I450:I457" si="162">G450*N$3</f>
        <v>0</v>
      </c>
      <c r="J450" s="24">
        <f t="shared" ref="J450:J457" si="163">E450*G450</f>
        <v>0</v>
      </c>
      <c r="K450" s="23">
        <f t="shared" ref="K450:K457" si="164">H450*E450</f>
        <v>0</v>
      </c>
      <c r="L450" s="41">
        <f t="shared" ref="L450:L457" si="165">I450*E450</f>
        <v>0</v>
      </c>
      <c r="M450" s="21">
        <f t="shared" ref="M450:M457" si="166">H450+I450</f>
        <v>0</v>
      </c>
      <c r="N450" s="20">
        <f t="shared" ref="N450:N457" si="167">M450*E450</f>
        <v>0</v>
      </c>
      <c r="O450"/>
      <c r="P450"/>
    </row>
    <row r="451" spans="1:16" ht="15.75" customHeight="1" x14ac:dyDescent="0.3">
      <c r="A451" s="45">
        <v>3</v>
      </c>
      <c r="B451" s="61" t="s">
        <v>311</v>
      </c>
      <c r="C451" s="43">
        <v>27</v>
      </c>
      <c r="D451" s="42">
        <v>0</v>
      </c>
      <c r="E451" s="38">
        <f t="shared" ref="E451" si="168">C451*(1+D451)</f>
        <v>27</v>
      </c>
      <c r="F451" s="15" t="s">
        <v>6</v>
      </c>
      <c r="G451" s="26"/>
      <c r="H451" s="25"/>
      <c r="I451" s="25">
        <f t="shared" ref="I451" si="169">G451*N$3</f>
        <v>0</v>
      </c>
      <c r="J451" s="24">
        <f t="shared" ref="J451" si="170">E451*G451</f>
        <v>0</v>
      </c>
      <c r="K451" s="23">
        <f t="shared" ref="K451" si="171">H451*E451</f>
        <v>0</v>
      </c>
      <c r="L451" s="41">
        <f t="shared" ref="L451" si="172">I451*E451</f>
        <v>0</v>
      </c>
      <c r="M451" s="21">
        <f t="shared" ref="M451" si="173">H451+I451</f>
        <v>0</v>
      </c>
      <c r="N451" s="20">
        <f t="shared" ref="N451" si="174">M451*E451</f>
        <v>0</v>
      </c>
      <c r="O451"/>
      <c r="P451"/>
    </row>
    <row r="452" spans="1:16" ht="15.75" customHeight="1" x14ac:dyDescent="0.3">
      <c r="A452" s="45">
        <v>3</v>
      </c>
      <c r="B452" s="61" t="s">
        <v>83</v>
      </c>
      <c r="C452" s="43">
        <v>2</v>
      </c>
      <c r="D452" s="42">
        <v>0</v>
      </c>
      <c r="E452" s="38">
        <f t="shared" si="161"/>
        <v>2</v>
      </c>
      <c r="F452" s="15" t="s">
        <v>6</v>
      </c>
      <c r="G452" s="26"/>
      <c r="H452" s="25"/>
      <c r="I452" s="25">
        <f t="shared" si="162"/>
        <v>0</v>
      </c>
      <c r="J452" s="24">
        <f t="shared" si="163"/>
        <v>0</v>
      </c>
      <c r="K452" s="23">
        <f t="shared" si="164"/>
        <v>0</v>
      </c>
      <c r="L452" s="41">
        <f t="shared" si="165"/>
        <v>0</v>
      </c>
      <c r="M452" s="21">
        <f t="shared" si="166"/>
        <v>0</v>
      </c>
      <c r="N452" s="20">
        <f t="shared" si="167"/>
        <v>0</v>
      </c>
      <c r="O452"/>
      <c r="P452"/>
    </row>
    <row r="453" spans="1:16" ht="15.75" customHeight="1" x14ac:dyDescent="0.3">
      <c r="A453" s="45">
        <v>4</v>
      </c>
      <c r="B453" s="61" t="s">
        <v>84</v>
      </c>
      <c r="C453" s="43">
        <v>2</v>
      </c>
      <c r="D453" s="42">
        <v>0</v>
      </c>
      <c r="E453" s="38">
        <f t="shared" si="161"/>
        <v>2</v>
      </c>
      <c r="F453" s="15" t="s">
        <v>6</v>
      </c>
      <c r="G453" s="26"/>
      <c r="H453" s="25"/>
      <c r="I453" s="25">
        <f t="shared" si="162"/>
        <v>0</v>
      </c>
      <c r="J453" s="24">
        <f t="shared" si="163"/>
        <v>0</v>
      </c>
      <c r="K453" s="23">
        <f t="shared" si="164"/>
        <v>0</v>
      </c>
      <c r="L453" s="41">
        <f t="shared" si="165"/>
        <v>0</v>
      </c>
      <c r="M453" s="21">
        <f t="shared" si="166"/>
        <v>0</v>
      </c>
      <c r="N453" s="20">
        <f t="shared" si="167"/>
        <v>0</v>
      </c>
      <c r="O453"/>
      <c r="P453"/>
    </row>
    <row r="454" spans="1:16" ht="15.75" customHeight="1" x14ac:dyDescent="0.3">
      <c r="A454" s="45">
        <v>5</v>
      </c>
      <c r="B454" s="61" t="s">
        <v>53</v>
      </c>
      <c r="C454" s="43">
        <v>36</v>
      </c>
      <c r="D454" s="42">
        <v>0</v>
      </c>
      <c r="E454" s="38">
        <f t="shared" si="161"/>
        <v>36</v>
      </c>
      <c r="F454" s="15" t="s">
        <v>6</v>
      </c>
      <c r="G454" s="26"/>
      <c r="H454" s="25"/>
      <c r="I454" s="25">
        <f t="shared" si="162"/>
        <v>0</v>
      </c>
      <c r="J454" s="24">
        <f t="shared" si="163"/>
        <v>0</v>
      </c>
      <c r="K454" s="23">
        <f t="shared" si="164"/>
        <v>0</v>
      </c>
      <c r="L454" s="41">
        <f t="shared" si="165"/>
        <v>0</v>
      </c>
      <c r="M454" s="21">
        <f t="shared" si="166"/>
        <v>0</v>
      </c>
      <c r="N454" s="20">
        <f t="shared" si="167"/>
        <v>0</v>
      </c>
      <c r="O454"/>
      <c r="P454"/>
    </row>
    <row r="455" spans="1:16" ht="15.75" customHeight="1" x14ac:dyDescent="0.3">
      <c r="A455" s="45">
        <v>6</v>
      </c>
      <c r="B455" s="61" t="s">
        <v>85</v>
      </c>
      <c r="C455" s="43">
        <v>30</v>
      </c>
      <c r="D455" s="42">
        <v>0</v>
      </c>
      <c r="E455" s="38">
        <f t="shared" si="161"/>
        <v>30</v>
      </c>
      <c r="F455" s="15" t="s">
        <v>6</v>
      </c>
      <c r="G455" s="26"/>
      <c r="H455" s="25"/>
      <c r="I455" s="25">
        <f t="shared" si="162"/>
        <v>0</v>
      </c>
      <c r="J455" s="24">
        <f t="shared" si="163"/>
        <v>0</v>
      </c>
      <c r="K455" s="23">
        <f t="shared" si="164"/>
        <v>0</v>
      </c>
      <c r="L455" s="41">
        <f t="shared" si="165"/>
        <v>0</v>
      </c>
      <c r="M455" s="21">
        <f t="shared" si="166"/>
        <v>0</v>
      </c>
      <c r="N455" s="20">
        <f t="shared" si="167"/>
        <v>0</v>
      </c>
      <c r="O455"/>
      <c r="P455"/>
    </row>
    <row r="456" spans="1:16" ht="15.75" customHeight="1" x14ac:dyDescent="0.3">
      <c r="A456" s="45">
        <v>7</v>
      </c>
      <c r="B456" s="61" t="s">
        <v>54</v>
      </c>
      <c r="C456" s="43">
        <v>19</v>
      </c>
      <c r="D456" s="42">
        <v>0</v>
      </c>
      <c r="E456" s="38">
        <f t="shared" si="161"/>
        <v>19</v>
      </c>
      <c r="F456" s="15" t="s">
        <v>6</v>
      </c>
      <c r="G456" s="26"/>
      <c r="H456" s="25"/>
      <c r="I456" s="25">
        <f t="shared" si="162"/>
        <v>0</v>
      </c>
      <c r="J456" s="24">
        <f t="shared" si="163"/>
        <v>0</v>
      </c>
      <c r="K456" s="23">
        <f t="shared" si="164"/>
        <v>0</v>
      </c>
      <c r="L456" s="41">
        <f t="shared" si="165"/>
        <v>0</v>
      </c>
      <c r="M456" s="21">
        <f t="shared" si="166"/>
        <v>0</v>
      </c>
      <c r="N456" s="20">
        <f t="shared" si="167"/>
        <v>0</v>
      </c>
      <c r="O456"/>
      <c r="P456"/>
    </row>
    <row r="457" spans="1:16" ht="15.75" customHeight="1" x14ac:dyDescent="0.3">
      <c r="A457" s="45">
        <v>8</v>
      </c>
      <c r="B457" s="44" t="s">
        <v>55</v>
      </c>
      <c r="C457" s="43">
        <v>4</v>
      </c>
      <c r="D457" s="42">
        <v>0</v>
      </c>
      <c r="E457" s="38">
        <f t="shared" si="161"/>
        <v>4</v>
      </c>
      <c r="F457" s="15" t="s">
        <v>6</v>
      </c>
      <c r="G457" s="26"/>
      <c r="H457" s="25"/>
      <c r="I457" s="25">
        <f t="shared" si="162"/>
        <v>0</v>
      </c>
      <c r="J457" s="24">
        <f t="shared" si="163"/>
        <v>0</v>
      </c>
      <c r="K457" s="23">
        <f t="shared" si="164"/>
        <v>0</v>
      </c>
      <c r="L457" s="41">
        <f t="shared" si="165"/>
        <v>0</v>
      </c>
      <c r="M457" s="21">
        <f t="shared" si="166"/>
        <v>0</v>
      </c>
      <c r="N457" s="20">
        <f t="shared" si="167"/>
        <v>0</v>
      </c>
      <c r="O457"/>
      <c r="P457"/>
    </row>
    <row r="458" spans="1:16" ht="16.2" thickBot="1" x14ac:dyDescent="0.35">
      <c r="A458" s="45"/>
      <c r="B458" s="44"/>
      <c r="C458" s="43"/>
      <c r="D458" s="42"/>
      <c r="E458" s="38"/>
      <c r="F458" s="15"/>
      <c r="G458" s="26"/>
      <c r="H458" s="25"/>
      <c r="I458" s="25"/>
      <c r="J458" s="24"/>
      <c r="K458" s="23"/>
      <c r="L458" s="41"/>
      <c r="M458" s="21"/>
      <c r="N458" s="20"/>
      <c r="O458"/>
      <c r="P458"/>
    </row>
    <row r="459" spans="1:16" ht="16.2" thickBot="1" x14ac:dyDescent="0.35">
      <c r="A459" s="115" t="s">
        <v>308</v>
      </c>
      <c r="B459" s="116"/>
      <c r="C459" s="46"/>
      <c r="D459" s="16"/>
      <c r="E459" s="38"/>
      <c r="F459" s="15"/>
      <c r="G459" s="26"/>
      <c r="H459" s="25"/>
      <c r="I459" s="25"/>
      <c r="J459" s="24"/>
      <c r="K459" s="23"/>
      <c r="L459" s="22"/>
      <c r="M459" s="21"/>
      <c r="N459" s="20"/>
      <c r="O459"/>
      <c r="P459"/>
    </row>
    <row r="460" spans="1:16" ht="15.75" customHeight="1" x14ac:dyDescent="0.3">
      <c r="A460" s="45">
        <v>3</v>
      </c>
      <c r="B460" s="61" t="s">
        <v>84</v>
      </c>
      <c r="C460" s="43">
        <v>509</v>
      </c>
      <c r="D460" s="42">
        <v>0</v>
      </c>
      <c r="E460" s="38">
        <f t="shared" ref="E460:E462" si="175">C460*(1+D460)</f>
        <v>509</v>
      </c>
      <c r="F460" s="15" t="s">
        <v>6</v>
      </c>
      <c r="G460" s="26"/>
      <c r="H460" s="25"/>
      <c r="I460" s="25">
        <f t="shared" ref="I460:I462" si="176">G460*N$3</f>
        <v>0</v>
      </c>
      <c r="J460" s="24">
        <f t="shared" ref="J460:J462" si="177">E460*G460</f>
        <v>0</v>
      </c>
      <c r="K460" s="23">
        <f t="shared" ref="K460:K462" si="178">H460*E460</f>
        <v>0</v>
      </c>
      <c r="L460" s="41">
        <f t="shared" ref="L460:L462" si="179">I460*E460</f>
        <v>0</v>
      </c>
      <c r="M460" s="21">
        <f t="shared" ref="M460:M462" si="180">H460+I460</f>
        <v>0</v>
      </c>
      <c r="N460" s="20">
        <f t="shared" ref="N460:N462" si="181">M460*E460</f>
        <v>0</v>
      </c>
      <c r="O460"/>
      <c r="P460"/>
    </row>
    <row r="461" spans="1:16" ht="15.75" customHeight="1" x14ac:dyDescent="0.3">
      <c r="A461" s="45">
        <v>4</v>
      </c>
      <c r="B461" s="61" t="s">
        <v>53</v>
      </c>
      <c r="C461" s="43">
        <v>1608</v>
      </c>
      <c r="D461" s="42">
        <v>0</v>
      </c>
      <c r="E461" s="38">
        <f t="shared" si="175"/>
        <v>1608</v>
      </c>
      <c r="F461" s="15" t="s">
        <v>6</v>
      </c>
      <c r="G461" s="26"/>
      <c r="H461" s="25"/>
      <c r="I461" s="25">
        <f t="shared" si="176"/>
        <v>0</v>
      </c>
      <c r="J461" s="24">
        <f t="shared" si="177"/>
        <v>0</v>
      </c>
      <c r="K461" s="23">
        <f t="shared" si="178"/>
        <v>0</v>
      </c>
      <c r="L461" s="41">
        <f t="shared" si="179"/>
        <v>0</v>
      </c>
      <c r="M461" s="21">
        <f t="shared" si="180"/>
        <v>0</v>
      </c>
      <c r="N461" s="20">
        <f t="shared" si="181"/>
        <v>0</v>
      </c>
      <c r="O461"/>
      <c r="P461"/>
    </row>
    <row r="462" spans="1:16" ht="15.75" customHeight="1" x14ac:dyDescent="0.3">
      <c r="A462" s="45">
        <v>6</v>
      </c>
      <c r="B462" s="61" t="s">
        <v>54</v>
      </c>
      <c r="C462" s="43">
        <v>640</v>
      </c>
      <c r="D462" s="42">
        <v>0</v>
      </c>
      <c r="E462" s="38">
        <f t="shared" si="175"/>
        <v>640</v>
      </c>
      <c r="F462" s="15" t="s">
        <v>6</v>
      </c>
      <c r="G462" s="26"/>
      <c r="H462" s="25"/>
      <c r="I462" s="25">
        <f t="shared" si="176"/>
        <v>0</v>
      </c>
      <c r="J462" s="24">
        <f t="shared" si="177"/>
        <v>0</v>
      </c>
      <c r="K462" s="23">
        <f t="shared" si="178"/>
        <v>0</v>
      </c>
      <c r="L462" s="41">
        <f t="shared" si="179"/>
        <v>0</v>
      </c>
      <c r="M462" s="21">
        <f t="shared" si="180"/>
        <v>0</v>
      </c>
      <c r="N462" s="20">
        <f t="shared" si="181"/>
        <v>0</v>
      </c>
      <c r="O462"/>
      <c r="P462"/>
    </row>
    <row r="463" spans="1:16" ht="15.75" customHeight="1" x14ac:dyDescent="0.3">
      <c r="A463" s="45">
        <v>7</v>
      </c>
      <c r="B463" s="44" t="s">
        <v>55</v>
      </c>
      <c r="C463" s="43">
        <v>160</v>
      </c>
      <c r="D463" s="42">
        <v>0</v>
      </c>
      <c r="E463" s="38">
        <f t="shared" ref="E463" si="182">C463*(1+D463)</f>
        <v>160</v>
      </c>
      <c r="F463" s="15" t="s">
        <v>6</v>
      </c>
      <c r="G463" s="26"/>
      <c r="H463" s="25"/>
      <c r="I463" s="25">
        <f t="shared" ref="I463" si="183">G463*N$3</f>
        <v>0</v>
      </c>
      <c r="J463" s="24">
        <f t="shared" ref="J463" si="184">E463*G463</f>
        <v>0</v>
      </c>
      <c r="K463" s="23">
        <f t="shared" ref="K463" si="185">H463*E463</f>
        <v>0</v>
      </c>
      <c r="L463" s="41">
        <f t="shared" ref="L463" si="186">I463*E463</f>
        <v>0</v>
      </c>
      <c r="M463" s="21">
        <f t="shared" ref="M463" si="187">H463+I463</f>
        <v>0</v>
      </c>
      <c r="N463" s="20">
        <f t="shared" ref="N463" si="188">M463*E463</f>
        <v>0</v>
      </c>
      <c r="O463"/>
      <c r="P463"/>
    </row>
    <row r="464" spans="1:16" ht="16.2" thickBot="1" x14ac:dyDescent="0.35">
      <c r="A464" s="45"/>
      <c r="B464" s="44"/>
      <c r="C464" s="43"/>
      <c r="D464" s="42"/>
      <c r="E464" s="38"/>
      <c r="F464" s="15"/>
      <c r="G464" s="26"/>
      <c r="H464" s="25"/>
      <c r="I464" s="25"/>
      <c r="J464" s="24"/>
      <c r="K464" s="23"/>
      <c r="L464" s="41"/>
      <c r="M464" s="21"/>
      <c r="N464" s="20"/>
      <c r="O464"/>
      <c r="P464"/>
    </row>
    <row r="465" spans="1:16" ht="16.2" customHeight="1" thickBot="1" x14ac:dyDescent="0.35">
      <c r="A465" s="115" t="s">
        <v>52</v>
      </c>
      <c r="B465" s="116"/>
      <c r="C465" s="17"/>
      <c r="D465" s="17"/>
      <c r="E465" s="17"/>
      <c r="F465" s="16"/>
      <c r="G465" s="26"/>
      <c r="H465" s="25"/>
      <c r="I465" s="25"/>
      <c r="J465" s="24"/>
      <c r="K465" s="13"/>
      <c r="L465" s="40"/>
      <c r="M465" s="39"/>
      <c r="N465" s="20"/>
      <c r="O465"/>
      <c r="P465"/>
    </row>
    <row r="466" spans="1:16" ht="15.75" customHeight="1" x14ac:dyDescent="0.3">
      <c r="A466" s="19">
        <v>1</v>
      </c>
      <c r="B466" s="54" t="s">
        <v>86</v>
      </c>
      <c r="C466" s="56">
        <v>203</v>
      </c>
      <c r="D466" s="16">
        <v>0</v>
      </c>
      <c r="E466" s="38">
        <f t="shared" ref="E466" si="189">C466*(1+D466)</f>
        <v>203</v>
      </c>
      <c r="F466" s="15" t="s">
        <v>6</v>
      </c>
      <c r="G466" s="26"/>
      <c r="H466" s="25"/>
      <c r="I466" s="25">
        <f t="shared" ref="I466" si="190">G466*N$3</f>
        <v>0</v>
      </c>
      <c r="J466" s="24">
        <f t="shared" ref="J466" si="191">E466*G466</f>
        <v>0</v>
      </c>
      <c r="K466" s="23">
        <f t="shared" ref="K466" si="192">H466*E466</f>
        <v>0</v>
      </c>
      <c r="L466" s="22">
        <f t="shared" ref="L466" si="193">I466*E466</f>
        <v>0</v>
      </c>
      <c r="M466" s="21">
        <f t="shared" ref="M466" si="194">H466+I466</f>
        <v>0</v>
      </c>
      <c r="N466" s="20">
        <f t="shared" ref="N466" si="195">M466*E466</f>
        <v>0</v>
      </c>
      <c r="O466"/>
      <c r="P466"/>
    </row>
    <row r="467" spans="1:16" ht="15.75" customHeight="1" x14ac:dyDescent="0.3">
      <c r="A467" s="19">
        <v>2</v>
      </c>
      <c r="B467" s="54" t="s">
        <v>87</v>
      </c>
      <c r="C467" s="56">
        <v>594</v>
      </c>
      <c r="D467" s="16">
        <v>0</v>
      </c>
      <c r="E467" s="38">
        <f t="shared" ref="E467:E469" si="196">C467*(1+D467)</f>
        <v>594</v>
      </c>
      <c r="F467" s="15" t="s">
        <v>6</v>
      </c>
      <c r="G467" s="26"/>
      <c r="H467" s="25"/>
      <c r="I467" s="25">
        <f t="shared" ref="I467:I469" si="197">G467*N$3</f>
        <v>0</v>
      </c>
      <c r="J467" s="24">
        <f t="shared" ref="J467:J469" si="198">E467*G467</f>
        <v>0</v>
      </c>
      <c r="K467" s="23">
        <f t="shared" ref="K467:K469" si="199">H467*E467</f>
        <v>0</v>
      </c>
      <c r="L467" s="22">
        <f t="shared" ref="L467:L469" si="200">I467*E467</f>
        <v>0</v>
      </c>
      <c r="M467" s="21">
        <f t="shared" ref="M467:M469" si="201">H467+I467</f>
        <v>0</v>
      </c>
      <c r="N467" s="20">
        <f t="shared" ref="N467:N469" si="202">M467*E467</f>
        <v>0</v>
      </c>
      <c r="O467"/>
      <c r="P467"/>
    </row>
    <row r="468" spans="1:16" ht="15.75" customHeight="1" x14ac:dyDescent="0.3">
      <c r="A468" s="19">
        <v>3</v>
      </c>
      <c r="B468" s="54" t="s">
        <v>88</v>
      </c>
      <c r="C468" s="56">
        <v>158</v>
      </c>
      <c r="D468" s="16">
        <v>0</v>
      </c>
      <c r="E468" s="38">
        <f t="shared" si="196"/>
        <v>158</v>
      </c>
      <c r="F468" s="15" t="s">
        <v>6</v>
      </c>
      <c r="G468" s="26"/>
      <c r="H468" s="25"/>
      <c r="I468" s="25">
        <f t="shared" si="197"/>
        <v>0</v>
      </c>
      <c r="J468" s="24">
        <f t="shared" si="198"/>
        <v>0</v>
      </c>
      <c r="K468" s="23">
        <f t="shared" si="199"/>
        <v>0</v>
      </c>
      <c r="L468" s="22">
        <f t="shared" si="200"/>
        <v>0</v>
      </c>
      <c r="M468" s="21">
        <f t="shared" si="201"/>
        <v>0</v>
      </c>
      <c r="N468" s="20">
        <f t="shared" si="202"/>
        <v>0</v>
      </c>
      <c r="O468"/>
      <c r="P468"/>
    </row>
    <row r="469" spans="1:16" ht="15.75" customHeight="1" x14ac:dyDescent="0.3">
      <c r="A469" s="19">
        <v>4</v>
      </c>
      <c r="B469" s="54" t="s">
        <v>89</v>
      </c>
      <c r="C469" s="56">
        <v>4</v>
      </c>
      <c r="D469" s="16">
        <v>0</v>
      </c>
      <c r="E469" s="38">
        <f t="shared" si="196"/>
        <v>4</v>
      </c>
      <c r="F469" s="15" t="s">
        <v>6</v>
      </c>
      <c r="G469" s="26"/>
      <c r="H469" s="25"/>
      <c r="I469" s="25">
        <f t="shared" si="197"/>
        <v>0</v>
      </c>
      <c r="J469" s="24">
        <f t="shared" si="198"/>
        <v>0</v>
      </c>
      <c r="K469" s="23">
        <f t="shared" si="199"/>
        <v>0</v>
      </c>
      <c r="L469" s="22">
        <f t="shared" si="200"/>
        <v>0</v>
      </c>
      <c r="M469" s="21">
        <f t="shared" si="201"/>
        <v>0</v>
      </c>
      <c r="N469" s="20">
        <f t="shared" si="202"/>
        <v>0</v>
      </c>
      <c r="O469"/>
      <c r="P469"/>
    </row>
    <row r="470" spans="1:16" ht="15.75" customHeight="1" x14ac:dyDescent="0.3">
      <c r="A470" s="19">
        <v>5</v>
      </c>
      <c r="B470" s="54" t="s">
        <v>90</v>
      </c>
      <c r="C470" s="56">
        <v>189</v>
      </c>
      <c r="D470" s="16">
        <v>0</v>
      </c>
      <c r="E470" s="38">
        <f t="shared" ref="E470:E472" si="203">C470*(1+D470)</f>
        <v>189</v>
      </c>
      <c r="F470" s="15" t="s">
        <v>6</v>
      </c>
      <c r="G470" s="26"/>
      <c r="H470" s="25"/>
      <c r="I470" s="25">
        <f t="shared" ref="I470:I472" si="204">G470*N$3</f>
        <v>0</v>
      </c>
      <c r="J470" s="24">
        <f t="shared" ref="J470:J472" si="205">E470*G470</f>
        <v>0</v>
      </c>
      <c r="K470" s="23">
        <f t="shared" ref="K470:K472" si="206">H470*E470</f>
        <v>0</v>
      </c>
      <c r="L470" s="22">
        <f t="shared" ref="L470:L472" si="207">I470*E470</f>
        <v>0</v>
      </c>
      <c r="M470" s="21">
        <f t="shared" ref="M470:M472" si="208">H470+I470</f>
        <v>0</v>
      </c>
      <c r="N470" s="20">
        <f t="shared" ref="N470:N472" si="209">M470*E470</f>
        <v>0</v>
      </c>
      <c r="O470"/>
      <c r="P470"/>
    </row>
    <row r="471" spans="1:16" ht="15.75" customHeight="1" x14ac:dyDescent="0.3">
      <c r="A471" s="19">
        <v>6</v>
      </c>
      <c r="B471" s="54" t="s">
        <v>91</v>
      </c>
      <c r="C471" s="56">
        <v>374</v>
      </c>
      <c r="D471" s="16">
        <v>0</v>
      </c>
      <c r="E471" s="38">
        <f t="shared" si="203"/>
        <v>374</v>
      </c>
      <c r="F471" s="15" t="s">
        <v>6</v>
      </c>
      <c r="G471" s="26"/>
      <c r="H471" s="25"/>
      <c r="I471" s="25">
        <f t="shared" si="204"/>
        <v>0</v>
      </c>
      <c r="J471" s="24">
        <f t="shared" si="205"/>
        <v>0</v>
      </c>
      <c r="K471" s="23">
        <f t="shared" si="206"/>
        <v>0</v>
      </c>
      <c r="L471" s="22">
        <f t="shared" si="207"/>
        <v>0</v>
      </c>
      <c r="M471" s="21">
        <f t="shared" si="208"/>
        <v>0</v>
      </c>
      <c r="N471" s="20">
        <f t="shared" si="209"/>
        <v>0</v>
      </c>
      <c r="O471"/>
      <c r="P471"/>
    </row>
    <row r="472" spans="1:16" ht="15.75" customHeight="1" x14ac:dyDescent="0.3">
      <c r="A472" s="19">
        <v>7</v>
      </c>
      <c r="B472" s="54" t="s">
        <v>92</v>
      </c>
      <c r="C472" s="56">
        <v>30</v>
      </c>
      <c r="D472" s="16">
        <v>0</v>
      </c>
      <c r="E472" s="38">
        <f t="shared" si="203"/>
        <v>30</v>
      </c>
      <c r="F472" s="15" t="s">
        <v>6</v>
      </c>
      <c r="G472" s="26"/>
      <c r="H472" s="25"/>
      <c r="I472" s="25">
        <f t="shared" si="204"/>
        <v>0</v>
      </c>
      <c r="J472" s="24">
        <f t="shared" si="205"/>
        <v>0</v>
      </c>
      <c r="K472" s="23">
        <f t="shared" si="206"/>
        <v>0</v>
      </c>
      <c r="L472" s="22">
        <f t="shared" si="207"/>
        <v>0</v>
      </c>
      <c r="M472" s="21">
        <f t="shared" si="208"/>
        <v>0</v>
      </c>
      <c r="N472" s="20">
        <f t="shared" si="209"/>
        <v>0</v>
      </c>
      <c r="O472"/>
      <c r="P472"/>
    </row>
    <row r="473" spans="1:16" ht="15.75" customHeight="1" x14ac:dyDescent="0.3">
      <c r="A473" s="19">
        <v>8</v>
      </c>
      <c r="B473" s="54" t="s">
        <v>312</v>
      </c>
      <c r="C473" s="56">
        <v>195</v>
      </c>
      <c r="D473" s="16">
        <v>0</v>
      </c>
      <c r="E473" s="38">
        <f t="shared" ref="E473:E474" si="210">C473*(1+D473)</f>
        <v>195</v>
      </c>
      <c r="F473" s="15" t="s">
        <v>6</v>
      </c>
      <c r="G473" s="26"/>
      <c r="H473" s="25"/>
      <c r="I473" s="25">
        <f t="shared" ref="I473:I474" si="211">G473*N$3</f>
        <v>0</v>
      </c>
      <c r="J473" s="24">
        <f t="shared" ref="J473:J474" si="212">E473*G473</f>
        <v>0</v>
      </c>
      <c r="K473" s="23">
        <f t="shared" ref="K473:K474" si="213">H473*E473</f>
        <v>0</v>
      </c>
      <c r="L473" s="22">
        <f t="shared" ref="L473:L474" si="214">I473*E473</f>
        <v>0</v>
      </c>
      <c r="M473" s="21">
        <f t="shared" ref="M473:M474" si="215">H473+I473</f>
        <v>0</v>
      </c>
      <c r="N473" s="20">
        <f t="shared" ref="N473:N474" si="216">M473*E473</f>
        <v>0</v>
      </c>
      <c r="O473"/>
      <c r="P473"/>
    </row>
    <row r="474" spans="1:16" ht="15.75" customHeight="1" x14ac:dyDescent="0.3">
      <c r="A474" s="19">
        <v>9</v>
      </c>
      <c r="B474" s="54" t="s">
        <v>313</v>
      </c>
      <c r="C474" s="56">
        <v>31</v>
      </c>
      <c r="D474" s="16">
        <v>0</v>
      </c>
      <c r="E474" s="38">
        <f t="shared" si="210"/>
        <v>31</v>
      </c>
      <c r="F474" s="15" t="s">
        <v>6</v>
      </c>
      <c r="G474" s="26"/>
      <c r="H474" s="25"/>
      <c r="I474" s="25">
        <f t="shared" si="211"/>
        <v>0</v>
      </c>
      <c r="J474" s="24">
        <f t="shared" si="212"/>
        <v>0</v>
      </c>
      <c r="K474" s="23">
        <f t="shared" si="213"/>
        <v>0</v>
      </c>
      <c r="L474" s="22">
        <f t="shared" si="214"/>
        <v>0</v>
      </c>
      <c r="M474" s="21">
        <f t="shared" si="215"/>
        <v>0</v>
      </c>
      <c r="N474" s="20">
        <f t="shared" si="216"/>
        <v>0</v>
      </c>
      <c r="O474"/>
      <c r="P474"/>
    </row>
    <row r="475" spans="1:16" ht="15.75" customHeight="1" thickBot="1" x14ac:dyDescent="0.35">
      <c r="A475" s="37"/>
      <c r="B475" s="36"/>
      <c r="C475" s="17"/>
      <c r="D475" s="35"/>
      <c r="E475" s="35"/>
      <c r="F475" s="34"/>
      <c r="G475" s="26" t="s">
        <v>335</v>
      </c>
      <c r="H475" s="25" t="s">
        <v>335</v>
      </c>
      <c r="I475" s="25"/>
      <c r="J475" s="24"/>
      <c r="K475" s="33"/>
      <c r="L475" s="32"/>
      <c r="M475" s="31"/>
      <c r="N475" s="20"/>
      <c r="O475"/>
      <c r="P475"/>
    </row>
    <row r="476" spans="1:16" ht="16.2" customHeight="1" thickBot="1" x14ac:dyDescent="0.35">
      <c r="A476" s="115" t="s">
        <v>315</v>
      </c>
      <c r="B476" s="116"/>
      <c r="C476" s="17"/>
      <c r="D476" s="17"/>
      <c r="E476" s="17"/>
      <c r="F476" s="16"/>
      <c r="G476" s="26" t="s">
        <v>335</v>
      </c>
      <c r="H476" s="25" t="s">
        <v>335</v>
      </c>
      <c r="I476" s="25"/>
      <c r="J476" s="24"/>
      <c r="K476" s="15"/>
      <c r="L476" s="30"/>
      <c r="M476" s="13"/>
      <c r="N476" s="20"/>
      <c r="O476"/>
      <c r="P476"/>
    </row>
    <row r="477" spans="1:16" ht="28.8" x14ac:dyDescent="0.3">
      <c r="A477" s="29">
        <v>1</v>
      </c>
      <c r="B477" s="69" t="s">
        <v>314</v>
      </c>
      <c r="C477" s="27">
        <f>3*1*424/27</f>
        <v>47.111111111111114</v>
      </c>
      <c r="D477" s="16">
        <v>0</v>
      </c>
      <c r="E477" s="15">
        <f t="shared" ref="E477" si="217">C477*(1+D477)</f>
        <v>47.111111111111114</v>
      </c>
      <c r="F477" s="15" t="s">
        <v>334</v>
      </c>
      <c r="G477" s="26">
        <v>0.875</v>
      </c>
      <c r="H477" s="25">
        <v>0</v>
      </c>
      <c r="I477" s="25">
        <f t="shared" ref="I477" si="218">G477*N$3</f>
        <v>36.75</v>
      </c>
      <c r="J477" s="24">
        <f t="shared" ref="J477" si="219">E477*G477</f>
        <v>41.222222222222229</v>
      </c>
      <c r="K477" s="23">
        <f t="shared" ref="K477" si="220">H477*E477</f>
        <v>0</v>
      </c>
      <c r="L477" s="22">
        <f t="shared" ref="L477" si="221">I477*E477</f>
        <v>1731.3333333333335</v>
      </c>
      <c r="M477" s="21">
        <f t="shared" ref="M477" si="222">H477+I477</f>
        <v>36.75</v>
      </c>
      <c r="N477" s="20">
        <f t="shared" ref="N477" si="223">M477*E477</f>
        <v>1731.3333333333335</v>
      </c>
      <c r="O477"/>
      <c r="P477"/>
    </row>
    <row r="478" spans="1:16" ht="15.75" customHeight="1" thickBot="1" x14ac:dyDescent="0.35">
      <c r="A478" s="19"/>
      <c r="B478" s="18"/>
      <c r="C478" s="17"/>
      <c r="D478" s="16"/>
      <c r="E478" s="15"/>
      <c r="F478" s="15"/>
      <c r="G478" s="26"/>
      <c r="H478" s="25"/>
      <c r="I478" s="13"/>
      <c r="J478" s="12"/>
      <c r="K478" s="11"/>
      <c r="L478" s="10"/>
      <c r="M478" s="9"/>
      <c r="N478" s="20"/>
    </row>
    <row r="479" spans="1:16" ht="16.2" thickBot="1" x14ac:dyDescent="0.35">
      <c r="A479" s="115" t="s">
        <v>36</v>
      </c>
      <c r="B479" s="116"/>
      <c r="C479" s="17"/>
      <c r="D479" s="17"/>
      <c r="E479" s="17"/>
      <c r="F479" s="16"/>
      <c r="G479" s="26"/>
      <c r="H479" s="25"/>
      <c r="I479" s="25"/>
      <c r="J479" s="24"/>
      <c r="K479" s="15"/>
      <c r="L479" s="30"/>
      <c r="M479" s="13"/>
      <c r="N479" s="20"/>
    </row>
    <row r="480" spans="1:16" x14ac:dyDescent="0.3">
      <c r="A480" s="29">
        <v>1</v>
      </c>
      <c r="B480" s="28" t="s">
        <v>35</v>
      </c>
      <c r="C480" s="27">
        <v>1</v>
      </c>
      <c r="D480" s="16">
        <v>0</v>
      </c>
      <c r="E480" s="15">
        <f t="shared" ref="E480:E487" si="224">C480*(1+D480)</f>
        <v>1</v>
      </c>
      <c r="F480" s="15" t="s">
        <v>5</v>
      </c>
      <c r="G480" s="26">
        <v>0</v>
      </c>
      <c r="H480" s="25">
        <v>7500</v>
      </c>
      <c r="I480" s="25">
        <f t="shared" ref="I480:I487" si="225">G480*N$3</f>
        <v>0</v>
      </c>
      <c r="J480" s="24">
        <f t="shared" ref="J480:J487" si="226">E480*G480</f>
        <v>0</v>
      </c>
      <c r="K480" s="23">
        <f t="shared" ref="K480:K487" si="227">H480*E480</f>
        <v>7500</v>
      </c>
      <c r="L480" s="22">
        <f t="shared" ref="L480:L487" si="228">I480*E480</f>
        <v>0</v>
      </c>
      <c r="M480" s="21">
        <f t="shared" ref="M480:M487" si="229">H480+I480</f>
        <v>7500</v>
      </c>
      <c r="N480" s="20">
        <f t="shared" ref="N480:N487" si="230">M480*E480</f>
        <v>7500</v>
      </c>
    </row>
    <row r="481" spans="1:16" x14ac:dyDescent="0.3">
      <c r="A481" s="29">
        <v>2</v>
      </c>
      <c r="B481" s="28" t="s">
        <v>28</v>
      </c>
      <c r="C481" s="27">
        <v>1</v>
      </c>
      <c r="D481" s="16">
        <v>0</v>
      </c>
      <c r="E481" s="15">
        <f t="shared" si="224"/>
        <v>1</v>
      </c>
      <c r="F481" s="15" t="s">
        <v>5</v>
      </c>
      <c r="G481" s="26">
        <v>0</v>
      </c>
      <c r="H481" s="25">
        <f>2500000*0.02</f>
        <v>50000</v>
      </c>
      <c r="I481" s="25">
        <f t="shared" si="225"/>
        <v>0</v>
      </c>
      <c r="J481" s="24">
        <f t="shared" si="226"/>
        <v>0</v>
      </c>
      <c r="K481" s="23">
        <f t="shared" si="227"/>
        <v>50000</v>
      </c>
      <c r="L481" s="22">
        <f t="shared" si="228"/>
        <v>0</v>
      </c>
      <c r="M481" s="21">
        <f t="shared" si="229"/>
        <v>50000</v>
      </c>
      <c r="N481" s="20">
        <f t="shared" si="230"/>
        <v>50000</v>
      </c>
    </row>
    <row r="482" spans="1:16" x14ac:dyDescent="0.3">
      <c r="A482" s="29">
        <v>3</v>
      </c>
      <c r="B482" s="54" t="s">
        <v>29</v>
      </c>
      <c r="C482" s="55">
        <v>1</v>
      </c>
      <c r="D482" s="16">
        <v>0</v>
      </c>
      <c r="E482" s="15">
        <f t="shared" si="224"/>
        <v>1</v>
      </c>
      <c r="F482" s="15" t="s">
        <v>5</v>
      </c>
      <c r="G482" s="26">
        <v>0</v>
      </c>
      <c r="H482" s="25">
        <v>5000</v>
      </c>
      <c r="I482" s="25">
        <f t="shared" si="225"/>
        <v>0</v>
      </c>
      <c r="J482" s="24">
        <f t="shared" si="226"/>
        <v>0</v>
      </c>
      <c r="K482" s="23">
        <f t="shared" si="227"/>
        <v>5000</v>
      </c>
      <c r="L482" s="22">
        <f t="shared" si="228"/>
        <v>0</v>
      </c>
      <c r="M482" s="21">
        <f t="shared" si="229"/>
        <v>5000</v>
      </c>
      <c r="N482" s="20">
        <f t="shared" si="230"/>
        <v>5000</v>
      </c>
    </row>
    <row r="483" spans="1:16" x14ac:dyDescent="0.3">
      <c r="A483" s="29">
        <v>4</v>
      </c>
      <c r="B483" s="28" t="s">
        <v>30</v>
      </c>
      <c r="C483" s="27">
        <v>1</v>
      </c>
      <c r="D483" s="16">
        <v>0</v>
      </c>
      <c r="E483" s="15">
        <f t="shared" si="224"/>
        <v>1</v>
      </c>
      <c r="F483" s="15" t="s">
        <v>5</v>
      </c>
      <c r="G483" s="26">
        <v>0</v>
      </c>
      <c r="H483" s="25">
        <v>15000</v>
      </c>
      <c r="I483" s="25">
        <f t="shared" si="225"/>
        <v>0</v>
      </c>
      <c r="J483" s="24">
        <f t="shared" si="226"/>
        <v>0</v>
      </c>
      <c r="K483" s="23">
        <f t="shared" si="227"/>
        <v>15000</v>
      </c>
      <c r="L483" s="22">
        <f t="shared" si="228"/>
        <v>0</v>
      </c>
      <c r="M483" s="21">
        <f t="shared" si="229"/>
        <v>15000</v>
      </c>
      <c r="N483" s="20">
        <f t="shared" si="230"/>
        <v>15000</v>
      </c>
    </row>
    <row r="484" spans="1:16" x14ac:dyDescent="0.3">
      <c r="A484" s="29">
        <v>5</v>
      </c>
      <c r="B484" s="28" t="s">
        <v>31</v>
      </c>
      <c r="C484" s="27">
        <v>1</v>
      </c>
      <c r="D484" s="16">
        <v>0</v>
      </c>
      <c r="E484" s="15">
        <f t="shared" si="224"/>
        <v>1</v>
      </c>
      <c r="F484" s="15" t="s">
        <v>5</v>
      </c>
      <c r="G484" s="26">
        <v>0</v>
      </c>
      <c r="H484" s="25">
        <v>2500</v>
      </c>
      <c r="I484" s="25">
        <f t="shared" si="225"/>
        <v>0</v>
      </c>
      <c r="J484" s="24">
        <f t="shared" si="226"/>
        <v>0</v>
      </c>
      <c r="K484" s="23">
        <f t="shared" si="227"/>
        <v>2500</v>
      </c>
      <c r="L484" s="22">
        <f t="shared" si="228"/>
        <v>0</v>
      </c>
      <c r="M484" s="21">
        <f t="shared" si="229"/>
        <v>2500</v>
      </c>
      <c r="N484" s="20">
        <f t="shared" si="230"/>
        <v>2500</v>
      </c>
    </row>
    <row r="485" spans="1:16" x14ac:dyDescent="0.3">
      <c r="A485" s="29">
        <v>6</v>
      </c>
      <c r="B485" s="28" t="s">
        <v>32</v>
      </c>
      <c r="C485" s="27">
        <v>1</v>
      </c>
      <c r="D485" s="16">
        <v>0</v>
      </c>
      <c r="E485" s="15">
        <f t="shared" si="224"/>
        <v>1</v>
      </c>
      <c r="F485" s="15" t="s">
        <v>5</v>
      </c>
      <c r="G485" s="26">
        <v>0</v>
      </c>
      <c r="H485" s="25">
        <v>1500</v>
      </c>
      <c r="I485" s="25">
        <f t="shared" si="225"/>
        <v>0</v>
      </c>
      <c r="J485" s="24">
        <f t="shared" si="226"/>
        <v>0</v>
      </c>
      <c r="K485" s="23">
        <f t="shared" si="227"/>
        <v>1500</v>
      </c>
      <c r="L485" s="22">
        <f t="shared" si="228"/>
        <v>0</v>
      </c>
      <c r="M485" s="21">
        <f t="shared" si="229"/>
        <v>1500</v>
      </c>
      <c r="N485" s="20">
        <f t="shared" si="230"/>
        <v>1500</v>
      </c>
    </row>
    <row r="486" spans="1:16" x14ac:dyDescent="0.3">
      <c r="A486" s="29">
        <v>7</v>
      </c>
      <c r="B486" s="54" t="s">
        <v>33</v>
      </c>
      <c r="C486" s="55">
        <v>1</v>
      </c>
      <c r="D486" s="16">
        <v>0</v>
      </c>
      <c r="E486" s="15">
        <f t="shared" si="224"/>
        <v>1</v>
      </c>
      <c r="F486" s="15" t="s">
        <v>5</v>
      </c>
      <c r="G486" s="26">
        <v>0</v>
      </c>
      <c r="H486" s="25">
        <v>2000</v>
      </c>
      <c r="I486" s="25">
        <f t="shared" si="225"/>
        <v>0</v>
      </c>
      <c r="J486" s="24">
        <f t="shared" si="226"/>
        <v>0</v>
      </c>
      <c r="K486" s="23">
        <f t="shared" si="227"/>
        <v>2000</v>
      </c>
      <c r="L486" s="22">
        <f t="shared" si="228"/>
        <v>0</v>
      </c>
      <c r="M486" s="21">
        <f t="shared" si="229"/>
        <v>2000</v>
      </c>
      <c r="N486" s="20">
        <f t="shared" si="230"/>
        <v>2000</v>
      </c>
    </row>
    <row r="487" spans="1:16" x14ac:dyDescent="0.3">
      <c r="A487" s="29">
        <v>8</v>
      </c>
      <c r="B487" s="54" t="s">
        <v>34</v>
      </c>
      <c r="C487" s="55">
        <v>1</v>
      </c>
      <c r="D487" s="16">
        <v>0</v>
      </c>
      <c r="E487" s="15">
        <f t="shared" si="224"/>
        <v>1</v>
      </c>
      <c r="F487" s="15" t="s">
        <v>5</v>
      </c>
      <c r="G487" s="26">
        <v>0</v>
      </c>
      <c r="H487" s="25">
        <v>10000</v>
      </c>
      <c r="I487" s="25">
        <f t="shared" si="225"/>
        <v>0</v>
      </c>
      <c r="J487" s="24">
        <f t="shared" si="226"/>
        <v>0</v>
      </c>
      <c r="K487" s="23">
        <f t="shared" si="227"/>
        <v>10000</v>
      </c>
      <c r="L487" s="22">
        <f t="shared" si="228"/>
        <v>0</v>
      </c>
      <c r="M487" s="21">
        <f t="shared" si="229"/>
        <v>10000</v>
      </c>
      <c r="N487" s="20">
        <f t="shared" si="230"/>
        <v>10000</v>
      </c>
    </row>
    <row r="488" spans="1:16" ht="15.75" customHeight="1" thickBot="1" x14ac:dyDescent="0.35">
      <c r="A488" s="19"/>
      <c r="B488" s="18"/>
      <c r="C488" s="17"/>
      <c r="D488" s="16"/>
      <c r="E488" s="15"/>
      <c r="F488" s="15"/>
      <c r="G488" s="14"/>
      <c r="H488" s="11"/>
      <c r="I488" s="13"/>
      <c r="J488" s="12"/>
      <c r="K488" s="11"/>
      <c r="L488" s="10"/>
      <c r="M488" s="9"/>
      <c r="N488" s="20"/>
    </row>
    <row r="489" spans="1:16" ht="16.2" thickBot="1" x14ac:dyDescent="0.35">
      <c r="A489" s="73" t="s">
        <v>4</v>
      </c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2"/>
      <c r="M489" s="83">
        <f>SUM(K8:K487)</f>
        <v>93500</v>
      </c>
      <c r="N489" s="84"/>
      <c r="O489" s="1" t="s">
        <v>27</v>
      </c>
    </row>
    <row r="490" spans="1:16" ht="16.2" thickBot="1" x14ac:dyDescent="0.35">
      <c r="A490" s="73" t="s">
        <v>3</v>
      </c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2"/>
      <c r="M490" s="83">
        <f>SUM(L8:L487)</f>
        <v>1731.3333333333335</v>
      </c>
      <c r="N490" s="84"/>
      <c r="P490" s="8"/>
    </row>
    <row r="491" spans="1:16" ht="16.2" thickBot="1" x14ac:dyDescent="0.35">
      <c r="A491" s="7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5" t="s">
        <v>24</v>
      </c>
      <c r="M491" s="103">
        <f>SUM(J8:J487)</f>
        <v>41.222222222222229</v>
      </c>
      <c r="N491" s="104"/>
      <c r="P491" s="4"/>
    </row>
    <row r="492" spans="1:16" ht="16.2" thickBot="1" x14ac:dyDescent="0.35">
      <c r="A492" s="73" t="s">
        <v>1</v>
      </c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2"/>
      <c r="M492" s="83">
        <f>M489+M490</f>
        <v>95231.333333333328</v>
      </c>
      <c r="N492" s="84"/>
    </row>
    <row r="493" spans="1:16" ht="16.2" thickBot="1" x14ac:dyDescent="0.35">
      <c r="A493" s="78" t="s">
        <v>93</v>
      </c>
      <c r="B493" s="79"/>
      <c r="C493" s="79"/>
      <c r="D493" s="79"/>
      <c r="E493" s="79"/>
      <c r="F493" s="79"/>
      <c r="G493" s="79"/>
      <c r="H493" s="79"/>
      <c r="I493" s="79"/>
      <c r="J493" s="79"/>
      <c r="K493" s="80"/>
      <c r="L493" s="67">
        <v>8.2500000000000004E-2</v>
      </c>
      <c r="M493" s="76">
        <f>L493*M489</f>
        <v>7713.75</v>
      </c>
      <c r="N493" s="77"/>
    </row>
    <row r="494" spans="1:16" ht="16.2" thickBot="1" x14ac:dyDescent="0.35">
      <c r="A494" s="73" t="s">
        <v>94</v>
      </c>
      <c r="B494" s="74"/>
      <c r="C494" s="74"/>
      <c r="D494" s="74"/>
      <c r="E494" s="74"/>
      <c r="F494" s="74"/>
      <c r="G494" s="74"/>
      <c r="H494" s="74"/>
      <c r="I494" s="74"/>
      <c r="J494" s="74"/>
      <c r="K494" s="75"/>
      <c r="L494" s="3">
        <v>0.25</v>
      </c>
      <c r="M494" s="76">
        <f>L494*M492</f>
        <v>23807.833333333332</v>
      </c>
      <c r="N494" s="77"/>
    </row>
    <row r="495" spans="1:16" ht="16.2" thickBot="1" x14ac:dyDescent="0.35">
      <c r="A495" s="73" t="s">
        <v>0</v>
      </c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2"/>
      <c r="M495" s="76">
        <f>M492+M494+M493</f>
        <v>126752.91666666666</v>
      </c>
      <c r="N495" s="77"/>
    </row>
    <row r="496" spans="1:16" s="123" customFormat="1" ht="18.600000000000001" thickBot="1" x14ac:dyDescent="0.35">
      <c r="A496" s="120" t="s">
        <v>37</v>
      </c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2"/>
    </row>
    <row r="497" spans="1:14" s="57" customFormat="1" ht="16.2" thickBot="1" x14ac:dyDescent="0.35">
      <c r="A497" s="60" t="s">
        <v>38</v>
      </c>
      <c r="B497" s="115" t="s">
        <v>39</v>
      </c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6"/>
    </row>
    <row r="498" spans="1:14" s="57" customFormat="1" x14ac:dyDescent="0.3">
      <c r="A498" s="58">
        <v>1</v>
      </c>
      <c r="B498" s="71" t="s">
        <v>64</v>
      </c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2"/>
    </row>
    <row r="499" spans="1:14" s="57" customFormat="1" x14ac:dyDescent="0.3">
      <c r="A499" s="58">
        <v>2</v>
      </c>
      <c r="B499" s="71" t="s">
        <v>77</v>
      </c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2"/>
    </row>
    <row r="500" spans="1:14" s="57" customFormat="1" x14ac:dyDescent="0.3">
      <c r="A500" s="58">
        <v>3</v>
      </c>
      <c r="B500" s="71" t="s">
        <v>78</v>
      </c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2"/>
    </row>
    <row r="501" spans="1:14" s="57" customFormat="1" x14ac:dyDescent="0.3">
      <c r="A501" s="58">
        <v>4</v>
      </c>
      <c r="B501" s="96" t="s">
        <v>65</v>
      </c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7"/>
    </row>
    <row r="502" spans="1:14" s="57" customFormat="1" x14ac:dyDescent="0.3">
      <c r="A502" s="58">
        <v>5</v>
      </c>
      <c r="B502" s="96" t="s">
        <v>316</v>
      </c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7"/>
    </row>
    <row r="503" spans="1:14" s="57" customFormat="1" x14ac:dyDescent="0.3">
      <c r="A503" s="58">
        <v>6</v>
      </c>
      <c r="B503" s="96" t="s">
        <v>40</v>
      </c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7"/>
    </row>
    <row r="504" spans="1:14" s="57" customFormat="1" x14ac:dyDescent="0.3">
      <c r="A504" s="58">
        <v>7</v>
      </c>
      <c r="B504" s="96" t="s">
        <v>317</v>
      </c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7"/>
    </row>
    <row r="505" spans="1:14" s="57" customFormat="1" x14ac:dyDescent="0.3">
      <c r="A505" s="58">
        <v>8</v>
      </c>
      <c r="B505" s="96" t="s">
        <v>318</v>
      </c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7"/>
    </row>
    <row r="506" spans="1:14" s="57" customFormat="1" x14ac:dyDescent="0.3">
      <c r="A506" s="58">
        <v>9</v>
      </c>
      <c r="B506" s="96" t="s">
        <v>319</v>
      </c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7"/>
    </row>
    <row r="507" spans="1:14" s="57" customFormat="1" x14ac:dyDescent="0.3">
      <c r="A507" s="58">
        <v>10</v>
      </c>
      <c r="B507" s="96" t="s">
        <v>320</v>
      </c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7"/>
    </row>
    <row r="508" spans="1:14" s="57" customFormat="1" x14ac:dyDescent="0.3">
      <c r="A508" s="58">
        <v>11</v>
      </c>
      <c r="B508" s="96" t="s">
        <v>321</v>
      </c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7"/>
    </row>
    <row r="509" spans="1:14" s="57" customFormat="1" x14ac:dyDescent="0.3">
      <c r="A509" s="58">
        <v>12</v>
      </c>
      <c r="B509" s="96" t="s">
        <v>41</v>
      </c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7"/>
    </row>
    <row r="510" spans="1:14" s="57" customFormat="1" x14ac:dyDescent="0.3">
      <c r="A510" s="58">
        <v>13</v>
      </c>
      <c r="B510" s="96" t="s">
        <v>333</v>
      </c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7"/>
    </row>
    <row r="511" spans="1:14" s="57" customFormat="1" x14ac:dyDescent="0.3">
      <c r="A511" s="58">
        <v>14</v>
      </c>
      <c r="B511" s="96" t="s">
        <v>322</v>
      </c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7"/>
    </row>
    <row r="512" spans="1:14" s="57" customFormat="1" x14ac:dyDescent="0.3">
      <c r="A512" s="58">
        <v>15</v>
      </c>
      <c r="B512" s="96" t="s">
        <v>323</v>
      </c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7"/>
    </row>
    <row r="513" spans="1:14" s="57" customFormat="1" x14ac:dyDescent="0.3">
      <c r="A513" s="58">
        <v>16</v>
      </c>
      <c r="B513" s="96" t="s">
        <v>56</v>
      </c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7"/>
    </row>
    <row r="514" spans="1:14" s="57" customFormat="1" x14ac:dyDescent="0.3">
      <c r="A514" s="58">
        <v>17</v>
      </c>
      <c r="B514" s="96" t="s">
        <v>324</v>
      </c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7"/>
    </row>
    <row r="515" spans="1:14" s="57" customFormat="1" x14ac:dyDescent="0.3">
      <c r="A515" s="58">
        <v>18</v>
      </c>
      <c r="B515" s="96" t="s">
        <v>325</v>
      </c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7"/>
    </row>
    <row r="516" spans="1:14" s="57" customFormat="1" x14ac:dyDescent="0.3">
      <c r="A516" s="58">
        <v>19</v>
      </c>
      <c r="B516" s="96" t="s">
        <v>326</v>
      </c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7"/>
    </row>
    <row r="517" spans="1:14" s="57" customFormat="1" x14ac:dyDescent="0.3">
      <c r="A517" s="58">
        <v>20</v>
      </c>
      <c r="B517" s="96" t="s">
        <v>79</v>
      </c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7"/>
    </row>
    <row r="518" spans="1:14" s="57" customFormat="1" x14ac:dyDescent="0.3">
      <c r="A518" s="58">
        <v>21</v>
      </c>
      <c r="B518" s="96" t="s">
        <v>68</v>
      </c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7"/>
    </row>
    <row r="519" spans="1:14" s="57" customFormat="1" x14ac:dyDescent="0.3">
      <c r="A519" s="58">
        <v>22</v>
      </c>
      <c r="B519" s="96" t="s">
        <v>42</v>
      </c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7"/>
    </row>
    <row r="520" spans="1:14" s="57" customFormat="1" x14ac:dyDescent="0.3">
      <c r="A520" s="58">
        <v>23</v>
      </c>
      <c r="B520" s="96" t="s">
        <v>43</v>
      </c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7"/>
    </row>
    <row r="521" spans="1:14" s="57" customFormat="1" x14ac:dyDescent="0.3">
      <c r="A521" s="58">
        <v>24</v>
      </c>
      <c r="B521" s="96" t="s">
        <v>80</v>
      </c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7"/>
    </row>
    <row r="522" spans="1:14" s="57" customFormat="1" x14ac:dyDescent="0.3">
      <c r="A522" s="58">
        <v>25</v>
      </c>
      <c r="B522" s="96" t="s">
        <v>81</v>
      </c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7"/>
    </row>
    <row r="523" spans="1:14" s="57" customFormat="1" x14ac:dyDescent="0.3">
      <c r="A523" s="58">
        <v>26</v>
      </c>
      <c r="B523" s="96" t="s">
        <v>66</v>
      </c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7"/>
    </row>
    <row r="524" spans="1:14" s="57" customFormat="1" x14ac:dyDescent="0.3">
      <c r="A524" s="58">
        <v>27</v>
      </c>
      <c r="B524" s="96" t="s">
        <v>327</v>
      </c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7"/>
    </row>
    <row r="525" spans="1:14" s="57" customFormat="1" x14ac:dyDescent="0.3">
      <c r="A525" s="58">
        <v>28</v>
      </c>
      <c r="B525" s="100" t="s">
        <v>44</v>
      </c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2"/>
    </row>
    <row r="526" spans="1:14" s="57" customFormat="1" x14ac:dyDescent="0.3">
      <c r="A526" s="58">
        <v>29</v>
      </c>
      <c r="B526" s="96" t="s">
        <v>328</v>
      </c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7"/>
    </row>
    <row r="527" spans="1:14" s="57" customFormat="1" x14ac:dyDescent="0.3">
      <c r="A527" s="58">
        <v>30</v>
      </c>
      <c r="B527" s="96" t="s">
        <v>57</v>
      </c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7"/>
    </row>
    <row r="528" spans="1:14" s="57" customFormat="1" ht="16.2" thickBot="1" x14ac:dyDescent="0.35">
      <c r="A528" s="70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9"/>
    </row>
    <row r="529" spans="3:5" s="57" customFormat="1" x14ac:dyDescent="0.3">
      <c r="C529" s="59"/>
      <c r="E529" s="59"/>
    </row>
  </sheetData>
  <sortState xmlns:xlrd2="http://schemas.microsoft.com/office/spreadsheetml/2017/richdata2" ref="B228:C233">
    <sortCondition ref="B228:B233"/>
  </sortState>
  <mergeCells count="182">
    <mergeCell ref="A302:B302"/>
    <mergeCell ref="A307:B307"/>
    <mergeCell ref="A310:B310"/>
    <mergeCell ref="A313:B313"/>
    <mergeCell ref="A326:B326"/>
    <mergeCell ref="A329:B329"/>
    <mergeCell ref="A330:B330"/>
    <mergeCell ref="A334:B334"/>
    <mergeCell ref="B513:N513"/>
    <mergeCell ref="A490:L490"/>
    <mergeCell ref="M490:N490"/>
    <mergeCell ref="A495:L495"/>
    <mergeCell ref="M495:N495"/>
    <mergeCell ref="M491:N491"/>
    <mergeCell ref="A492:L492"/>
    <mergeCell ref="B511:N511"/>
    <mergeCell ref="B512:N512"/>
    <mergeCell ref="A411:B411"/>
    <mergeCell ref="A414:B414"/>
    <mergeCell ref="A433:B433"/>
    <mergeCell ref="A419:B419"/>
    <mergeCell ref="A358:B358"/>
    <mergeCell ref="A353:B353"/>
    <mergeCell ref="A354:B354"/>
    <mergeCell ref="B515:N515"/>
    <mergeCell ref="B525:N525"/>
    <mergeCell ref="B526:N526"/>
    <mergeCell ref="A102:B102"/>
    <mergeCell ref="A135:B135"/>
    <mergeCell ref="A166:B166"/>
    <mergeCell ref="A442:B442"/>
    <mergeCell ref="A448:B448"/>
    <mergeCell ref="A476:B476"/>
    <mergeCell ref="B508:N508"/>
    <mergeCell ref="B509:N509"/>
    <mergeCell ref="B510:N510"/>
    <mergeCell ref="A361:B361"/>
    <mergeCell ref="A367:B367"/>
    <mergeCell ref="A393:B393"/>
    <mergeCell ref="A408:B408"/>
    <mergeCell ref="A390:B390"/>
    <mergeCell ref="A396:B396"/>
    <mergeCell ref="A301:B301"/>
    <mergeCell ref="A376:B376"/>
    <mergeCell ref="A404:B404"/>
    <mergeCell ref="A181:B181"/>
    <mergeCell ref="A272:B272"/>
    <mergeCell ref="A258:B258"/>
    <mergeCell ref="A259:B259"/>
    <mergeCell ref="A265:B265"/>
    <mergeCell ref="A266:B266"/>
    <mergeCell ref="A281:B281"/>
    <mergeCell ref="A296:B296"/>
    <mergeCell ref="A297:B297"/>
    <mergeCell ref="A190:B190"/>
    <mergeCell ref="A196:B196"/>
    <mergeCell ref="A197:B197"/>
    <mergeCell ref="A205:B205"/>
    <mergeCell ref="A213:B213"/>
    <mergeCell ref="A249:B249"/>
    <mergeCell ref="A250:B250"/>
    <mergeCell ref="A253:B253"/>
    <mergeCell ref="A254:B254"/>
    <mergeCell ref="A226:B226"/>
    <mergeCell ref="A243:B243"/>
    <mergeCell ref="A235:B235"/>
    <mergeCell ref="A227:B227"/>
    <mergeCell ref="B527:N527"/>
    <mergeCell ref="B528:N528"/>
    <mergeCell ref="M492:N492"/>
    <mergeCell ref="B522:N522"/>
    <mergeCell ref="B503:N503"/>
    <mergeCell ref="B502:N502"/>
    <mergeCell ref="B501:N501"/>
    <mergeCell ref="B505:N505"/>
    <mergeCell ref="B506:N506"/>
    <mergeCell ref="B520:N520"/>
    <mergeCell ref="B521:N521"/>
    <mergeCell ref="B516:N516"/>
    <mergeCell ref="B519:N519"/>
    <mergeCell ref="B514:N514"/>
    <mergeCell ref="B524:N524"/>
    <mergeCell ref="B523:N523"/>
    <mergeCell ref="B504:N504"/>
    <mergeCell ref="B517:N517"/>
    <mergeCell ref="B507:N507"/>
    <mergeCell ref="A496:N496"/>
    <mergeCell ref="B497:N497"/>
    <mergeCell ref="B500:N500"/>
    <mergeCell ref="B499:N499"/>
    <mergeCell ref="B518:N518"/>
    <mergeCell ref="A170:B170"/>
    <mergeCell ref="A158:B158"/>
    <mergeCell ref="A159:B159"/>
    <mergeCell ref="A163:B163"/>
    <mergeCell ref="A164:B164"/>
    <mergeCell ref="A169:B169"/>
    <mergeCell ref="A178:B178"/>
    <mergeCell ref="A122:B122"/>
    <mergeCell ref="A123:B123"/>
    <mergeCell ref="A131:B131"/>
    <mergeCell ref="A132:B132"/>
    <mergeCell ref="A140:B140"/>
    <mergeCell ref="A174:B174"/>
    <mergeCell ref="A147:B147"/>
    <mergeCell ref="A153:B153"/>
    <mergeCell ref="A127:B127"/>
    <mergeCell ref="L3:M3"/>
    <mergeCell ref="A5:B5"/>
    <mergeCell ref="A1:B1"/>
    <mergeCell ref="A2:B2"/>
    <mergeCell ref="A3:B3"/>
    <mergeCell ref="A37:B37"/>
    <mergeCell ref="A38:B38"/>
    <mergeCell ref="A49:B49"/>
    <mergeCell ref="A50:B50"/>
    <mergeCell ref="A44:B44"/>
    <mergeCell ref="A16:B16"/>
    <mergeCell ref="A62:B62"/>
    <mergeCell ref="A63:B63"/>
    <mergeCell ref="A71:B71"/>
    <mergeCell ref="A81:B81"/>
    <mergeCell ref="A141:B141"/>
    <mergeCell ref="A6:B6"/>
    <mergeCell ref="A7:B7"/>
    <mergeCell ref="A12:B12"/>
    <mergeCell ref="A13:B13"/>
    <mergeCell ref="A19:B19"/>
    <mergeCell ref="A20:B20"/>
    <mergeCell ref="A25:B25"/>
    <mergeCell ref="A32:B32"/>
    <mergeCell ref="A92:B92"/>
    <mergeCell ref="A98:B98"/>
    <mergeCell ref="A99:B99"/>
    <mergeCell ref="A105:B105"/>
    <mergeCell ref="A106:B106"/>
    <mergeCell ref="A111:B111"/>
    <mergeCell ref="A118:B118"/>
    <mergeCell ref="A93:B93"/>
    <mergeCell ref="A52:B52"/>
    <mergeCell ref="A56:B56"/>
    <mergeCell ref="A182:B182"/>
    <mergeCell ref="A292:B292"/>
    <mergeCell ref="A357:B357"/>
    <mergeCell ref="A287:B287"/>
    <mergeCell ref="A288:B288"/>
    <mergeCell ref="A291:B291"/>
    <mergeCell ref="A345:B345"/>
    <mergeCell ref="A346:B346"/>
    <mergeCell ref="A349:B349"/>
    <mergeCell ref="A350:B350"/>
    <mergeCell ref="A189:B189"/>
    <mergeCell ref="A185:B185"/>
    <mergeCell ref="A186:B186"/>
    <mergeCell ref="A337:B337"/>
    <mergeCell ref="A338:B338"/>
    <mergeCell ref="A342:B342"/>
    <mergeCell ref="A220:B220"/>
    <mergeCell ref="A221:B221"/>
    <mergeCell ref="A341:B341"/>
    <mergeCell ref="A314:B314"/>
    <mergeCell ref="A317:B317"/>
    <mergeCell ref="A318:B318"/>
    <mergeCell ref="A322:B322"/>
    <mergeCell ref="A325:B325"/>
    <mergeCell ref="B498:N498"/>
    <mergeCell ref="A494:K494"/>
    <mergeCell ref="M494:N494"/>
    <mergeCell ref="A493:K493"/>
    <mergeCell ref="M493:N493"/>
    <mergeCell ref="A465:B465"/>
    <mergeCell ref="A459:B459"/>
    <mergeCell ref="A371:B371"/>
    <mergeCell ref="A430:B430"/>
    <mergeCell ref="A425:B425"/>
    <mergeCell ref="A422:B422"/>
    <mergeCell ref="A400:B400"/>
    <mergeCell ref="A439:B439"/>
    <mergeCell ref="A379:B379"/>
    <mergeCell ref="A479:B479"/>
    <mergeCell ref="A489:L489"/>
    <mergeCell ref="M489:N489"/>
  </mergeCells>
  <printOptions horizontalCentered="1" verticalCentered="1"/>
  <pageMargins left="0.45" right="0.45" top="0.5" bottom="0.5" header="0.05" footer="0.05"/>
  <pageSetup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C15F-CC19-48F4-A1D7-4732840CDADE}">
  <dimension ref="A1:E2"/>
  <sheetViews>
    <sheetView workbookViewId="0">
      <selection activeCell="A2" sqref="A2:E2"/>
    </sheetView>
  </sheetViews>
  <sheetFormatPr defaultRowHeight="14.4" x14ac:dyDescent="0.3"/>
  <sheetData>
    <row r="1" spans="1:5" ht="18.600000000000001" thickBot="1" x14ac:dyDescent="0.35">
      <c r="A1" s="105" t="s">
        <v>336</v>
      </c>
      <c r="B1" s="106"/>
      <c r="C1" s="106"/>
      <c r="D1" s="106"/>
      <c r="E1" s="106"/>
    </row>
    <row r="2" spans="1:5" ht="15.6" x14ac:dyDescent="0.3">
      <c r="A2" s="107" t="s">
        <v>336</v>
      </c>
      <c r="B2" s="108"/>
      <c r="C2" s="108"/>
      <c r="D2" s="108"/>
      <c r="E2" s="109"/>
    </row>
  </sheetData>
  <mergeCells count="2">
    <mergeCell ref="A1:E1"/>
    <mergeCell ref="A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3F43B0D6-E7F6-4F12-9D18-1492C1D93F09}">
  <ds:schemaRefs>
    <ds:schemaRef ds:uri="http://www.w3.org/2000/xmlns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Detailed Plumbing Estimate</vt:lpstr>
      <vt:lpstr>Sheet1</vt:lpstr>
      <vt:lpstr>'Detailed Plumbing Estimate'!Print_Area</vt:lpstr>
      <vt:lpstr>'Detailed Plumbing Estimate'!Print_Titles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Furqan Ahmed</dc:creator>
  <cp:lastModifiedBy>Sam Leonard</cp:lastModifiedBy>
  <cp:lastPrinted>2022-09-06T13:34:08Z</cp:lastPrinted>
  <dcterms:created xsi:type="dcterms:W3CDTF">2015-06-05T18:17:20Z</dcterms:created>
  <dcterms:modified xsi:type="dcterms:W3CDTF">2024-10-04T18:26:52Z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{3F43B0D6-E7F6-4F12-9D18-1492C1D93F09}</vt:lpwstr>
  </property>
</Properties>
</file>