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ESTIMATION\PORTFOLIO\Projects\MECHANICAL &amp; PLUMBING\"/>
    </mc:Choice>
  </mc:AlternateContent>
  <xr:revisionPtr revIDLastSave="0" documentId="13_ncr:1_{B5EC9B14-DFC8-49D1-9E91-4F836621A6F0}" xr6:coauthVersionLast="47" xr6:coauthVersionMax="47" xr10:uidLastSave="{00000000-0000-0000-0000-000000000000}"/>
  <bookViews>
    <workbookView xWindow="-108" yWindow="-108" windowWidth="23256" windowHeight="12456" tabRatio="647" firstSheet="2" activeTab="3" xr2:uid="{00000000-000D-0000-FFFF-FFFF00000000}"/>
  </bookViews>
  <sheets>
    <sheet name="Chart2" sheetId="14" state="hidden" r:id="rId1"/>
    <sheet name="Sheet1" sheetId="15" state="hidden" r:id="rId2"/>
    <sheet name="Mechanical Estimate" sheetId="16" r:id="rId3"/>
    <sheet name="Duct Takeoff" sheetId="17" r:id="rId4"/>
  </sheets>
  <definedNames>
    <definedName name="_xlnm._FilterDatabase" localSheetId="3" hidden="1">'Duct Takeoff'!$A$5:$F$136</definedName>
    <definedName name="_xlnm._FilterDatabase" localSheetId="2" hidden="1">'Mechanical Estimate'!$A$5:$L$538</definedName>
    <definedName name="_xlnm.Print_Area" localSheetId="3">'Duct Takeoff'!$A$1:$F$136</definedName>
    <definedName name="_xlnm.Print_Area" localSheetId="2">'Mechanical Estimate'!$A$1:$L$591</definedName>
    <definedName name="Total" localSheetId="3">#REF!</definedName>
    <definedName name="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7" l="1"/>
  <c r="C511" i="16"/>
  <c r="E101" i="17"/>
  <c r="E63" i="17"/>
  <c r="E64" i="17"/>
  <c r="I17" i="16"/>
  <c r="K17" i="16" s="1"/>
  <c r="L17" i="16" s="1"/>
  <c r="H17" i="16"/>
  <c r="E17" i="16"/>
  <c r="I29" i="16"/>
  <c r="K29" i="16" s="1"/>
  <c r="E29" i="16"/>
  <c r="H29" i="16" s="1"/>
  <c r="L29" i="16" l="1"/>
  <c r="I514" i="16" l="1"/>
  <c r="K514" i="16" s="1"/>
  <c r="E514" i="16"/>
  <c r="H514" i="16" s="1"/>
  <c r="I515" i="16"/>
  <c r="K515" i="16" s="1"/>
  <c r="E515" i="16"/>
  <c r="H515" i="16" s="1"/>
  <c r="I487" i="16"/>
  <c r="K487" i="16" s="1"/>
  <c r="E487" i="16"/>
  <c r="H487" i="16" s="1"/>
  <c r="I486" i="16"/>
  <c r="K486" i="16" s="1"/>
  <c r="E486" i="16"/>
  <c r="H486" i="16" s="1"/>
  <c r="I477" i="16"/>
  <c r="K477" i="16" s="1"/>
  <c r="E477" i="16"/>
  <c r="H477" i="16" s="1"/>
  <c r="I476" i="16"/>
  <c r="K476" i="16" s="1"/>
  <c r="E476" i="16"/>
  <c r="H476" i="16" s="1"/>
  <c r="I482" i="16"/>
  <c r="K482" i="16" s="1"/>
  <c r="E482" i="16"/>
  <c r="H482" i="16" s="1"/>
  <c r="I481" i="16"/>
  <c r="K481" i="16" s="1"/>
  <c r="E481" i="16"/>
  <c r="H481" i="16" s="1"/>
  <c r="I364" i="16"/>
  <c r="K364" i="16" s="1"/>
  <c r="E364" i="16"/>
  <c r="H364" i="16" s="1"/>
  <c r="I363" i="16"/>
  <c r="K363" i="16" s="1"/>
  <c r="E363" i="16"/>
  <c r="H363" i="16" s="1"/>
  <c r="I362" i="16"/>
  <c r="K362" i="16" s="1"/>
  <c r="E362" i="16"/>
  <c r="H362" i="16" s="1"/>
  <c r="I361" i="16"/>
  <c r="K361" i="16" s="1"/>
  <c r="E361" i="16"/>
  <c r="H361" i="16" s="1"/>
  <c r="I360" i="16"/>
  <c r="K360" i="16" s="1"/>
  <c r="E360" i="16"/>
  <c r="H360" i="16" s="1"/>
  <c r="I359" i="16"/>
  <c r="K359" i="16" s="1"/>
  <c r="E359" i="16"/>
  <c r="H359" i="16" s="1"/>
  <c r="I411" i="16"/>
  <c r="K411" i="16" s="1"/>
  <c r="E411" i="16"/>
  <c r="H411" i="16" s="1"/>
  <c r="I410" i="16"/>
  <c r="K410" i="16" s="1"/>
  <c r="E410" i="16"/>
  <c r="H410" i="16" s="1"/>
  <c r="I409" i="16"/>
  <c r="K409" i="16" s="1"/>
  <c r="E409" i="16"/>
  <c r="H409" i="16" s="1"/>
  <c r="I408" i="16"/>
  <c r="K408" i="16" s="1"/>
  <c r="E408" i="16"/>
  <c r="H408" i="16" s="1"/>
  <c r="I407" i="16"/>
  <c r="K407" i="16" s="1"/>
  <c r="E407" i="16"/>
  <c r="H407" i="16" s="1"/>
  <c r="I406" i="16"/>
  <c r="K406" i="16" s="1"/>
  <c r="E406" i="16"/>
  <c r="H406" i="16" s="1"/>
  <c r="I455" i="16"/>
  <c r="K455" i="16" s="1"/>
  <c r="E455" i="16"/>
  <c r="H455" i="16" s="1"/>
  <c r="I68" i="16"/>
  <c r="K68" i="16" s="1"/>
  <c r="E68" i="16"/>
  <c r="H68" i="16" s="1"/>
  <c r="I145" i="16"/>
  <c r="K145" i="16" s="1"/>
  <c r="E145" i="16"/>
  <c r="H145" i="16" s="1"/>
  <c r="I149" i="16"/>
  <c r="K149" i="16" s="1"/>
  <c r="E149" i="16"/>
  <c r="H149" i="16" s="1"/>
  <c r="E34" i="17"/>
  <c r="I278" i="16"/>
  <c r="K278" i="16" s="1"/>
  <c r="E278" i="16"/>
  <c r="H278" i="16" s="1"/>
  <c r="I276" i="16"/>
  <c r="K276" i="16" s="1"/>
  <c r="E276" i="16"/>
  <c r="H276" i="16" s="1"/>
  <c r="I281" i="16"/>
  <c r="K281" i="16" s="1"/>
  <c r="E281" i="16"/>
  <c r="H281" i="16" s="1"/>
  <c r="I280" i="16"/>
  <c r="K280" i="16" s="1"/>
  <c r="E280" i="16"/>
  <c r="H280" i="16" s="1"/>
  <c r="I234" i="16"/>
  <c r="K234" i="16" s="1"/>
  <c r="E234" i="16"/>
  <c r="H234" i="16" s="1"/>
  <c r="I181" i="16"/>
  <c r="K181" i="16" s="1"/>
  <c r="E181" i="16"/>
  <c r="H181" i="16" s="1"/>
  <c r="I199" i="16"/>
  <c r="K199" i="16" s="1"/>
  <c r="E199" i="16"/>
  <c r="H199" i="16" s="1"/>
  <c r="I16" i="16"/>
  <c r="K16" i="16" s="1"/>
  <c r="E16" i="16"/>
  <c r="H16" i="16" s="1"/>
  <c r="I35" i="16"/>
  <c r="K35" i="16" s="1"/>
  <c r="E35" i="16"/>
  <c r="H35" i="16" s="1"/>
  <c r="I524" i="16"/>
  <c r="K524" i="16" s="1"/>
  <c r="E524" i="16"/>
  <c r="H524" i="16" s="1"/>
  <c r="I521" i="16"/>
  <c r="K521" i="16" s="1"/>
  <c r="E521" i="16"/>
  <c r="H521" i="16" s="1"/>
  <c r="I518" i="16"/>
  <c r="K518" i="16" s="1"/>
  <c r="E518" i="16"/>
  <c r="H518" i="16" s="1"/>
  <c r="I519" i="16"/>
  <c r="K519" i="16" s="1"/>
  <c r="E519" i="16"/>
  <c r="H519" i="16" s="1"/>
  <c r="I517" i="16"/>
  <c r="K517" i="16" s="1"/>
  <c r="E517" i="16"/>
  <c r="H517" i="16" s="1"/>
  <c r="I516" i="16"/>
  <c r="K516" i="16" s="1"/>
  <c r="E516" i="16"/>
  <c r="H516" i="16" s="1"/>
  <c r="I165" i="16"/>
  <c r="K165" i="16" s="1"/>
  <c r="E165" i="16"/>
  <c r="H165" i="16" s="1"/>
  <c r="I164" i="16"/>
  <c r="K164" i="16" s="1"/>
  <c r="E164" i="16"/>
  <c r="H164" i="16" s="1"/>
  <c r="I163" i="16"/>
  <c r="K163" i="16" s="1"/>
  <c r="E163" i="16"/>
  <c r="H163" i="16" s="1"/>
  <c r="I162" i="16"/>
  <c r="K162" i="16" s="1"/>
  <c r="E162" i="16"/>
  <c r="H162" i="16" s="1"/>
  <c r="I161" i="16"/>
  <c r="K161" i="16" s="1"/>
  <c r="E161" i="16"/>
  <c r="H161" i="16" s="1"/>
  <c r="I160" i="16"/>
  <c r="K160" i="16" s="1"/>
  <c r="E160" i="16"/>
  <c r="H160" i="16" s="1"/>
  <c r="I159" i="16"/>
  <c r="K159" i="16" s="1"/>
  <c r="E159" i="16"/>
  <c r="H159" i="16" s="1"/>
  <c r="I158" i="16"/>
  <c r="K158" i="16" s="1"/>
  <c r="E158" i="16"/>
  <c r="H158" i="16" s="1"/>
  <c r="I157" i="16"/>
  <c r="K157" i="16" s="1"/>
  <c r="E157" i="16"/>
  <c r="H157" i="16" s="1"/>
  <c r="I156" i="16"/>
  <c r="K156" i="16" s="1"/>
  <c r="E156" i="16"/>
  <c r="H156" i="16" s="1"/>
  <c r="I155" i="16"/>
  <c r="K155" i="16" s="1"/>
  <c r="E155" i="16"/>
  <c r="H155" i="16" s="1"/>
  <c r="I154" i="16"/>
  <c r="K154" i="16" s="1"/>
  <c r="E154" i="16"/>
  <c r="H154" i="16" s="1"/>
  <c r="I349" i="16"/>
  <c r="K349" i="16" s="1"/>
  <c r="E349" i="16"/>
  <c r="H349" i="16" s="1"/>
  <c r="I348" i="16"/>
  <c r="K348" i="16" s="1"/>
  <c r="E348" i="16"/>
  <c r="H348" i="16" s="1"/>
  <c r="I347" i="16"/>
  <c r="K347" i="16" s="1"/>
  <c r="E347" i="16"/>
  <c r="H347" i="16" s="1"/>
  <c r="I342" i="16"/>
  <c r="K342" i="16" s="1"/>
  <c r="E342" i="16"/>
  <c r="H342" i="16" s="1"/>
  <c r="I341" i="16"/>
  <c r="K341" i="16" s="1"/>
  <c r="E341" i="16"/>
  <c r="H341" i="16" s="1"/>
  <c r="I340" i="16"/>
  <c r="K340" i="16" s="1"/>
  <c r="E340" i="16"/>
  <c r="H340" i="16" s="1"/>
  <c r="I339" i="16"/>
  <c r="K339" i="16" s="1"/>
  <c r="E339" i="16"/>
  <c r="H339" i="16" s="1"/>
  <c r="I333" i="16"/>
  <c r="K333" i="16" s="1"/>
  <c r="E333" i="16"/>
  <c r="H333" i="16" s="1"/>
  <c r="I332" i="16"/>
  <c r="K332" i="16" s="1"/>
  <c r="E332" i="16"/>
  <c r="H332" i="16" s="1"/>
  <c r="I331" i="16"/>
  <c r="K331" i="16" s="1"/>
  <c r="E331" i="16"/>
  <c r="H331" i="16" s="1"/>
  <c r="I327" i="16"/>
  <c r="K327" i="16" s="1"/>
  <c r="E327" i="16"/>
  <c r="H327" i="16" s="1"/>
  <c r="I326" i="16"/>
  <c r="K326" i="16" s="1"/>
  <c r="E326" i="16"/>
  <c r="H326" i="16" s="1"/>
  <c r="I325" i="16"/>
  <c r="K325" i="16" s="1"/>
  <c r="E325" i="16"/>
  <c r="H325" i="16" s="1"/>
  <c r="I324" i="16"/>
  <c r="K324" i="16" s="1"/>
  <c r="E324" i="16"/>
  <c r="H324" i="16" s="1"/>
  <c r="I336" i="16"/>
  <c r="K336" i="16" s="1"/>
  <c r="E336" i="16"/>
  <c r="H336" i="16" s="1"/>
  <c r="I335" i="16"/>
  <c r="K335" i="16" s="1"/>
  <c r="E335" i="16"/>
  <c r="H335" i="16" s="1"/>
  <c r="I334" i="16"/>
  <c r="K334" i="16" s="1"/>
  <c r="E334" i="16"/>
  <c r="H334" i="16" s="1"/>
  <c r="I330" i="16"/>
  <c r="K330" i="16" s="1"/>
  <c r="E330" i="16"/>
  <c r="H330" i="16" s="1"/>
  <c r="I344" i="16"/>
  <c r="K344" i="16" s="1"/>
  <c r="E344" i="16"/>
  <c r="H344" i="16" s="1"/>
  <c r="I343" i="16"/>
  <c r="K343" i="16" s="1"/>
  <c r="E343" i="16"/>
  <c r="H343" i="16" s="1"/>
  <c r="I314" i="16"/>
  <c r="K314" i="16" s="1"/>
  <c r="E314" i="16"/>
  <c r="H314" i="16" s="1"/>
  <c r="I313" i="16"/>
  <c r="K313" i="16" s="1"/>
  <c r="E313" i="16"/>
  <c r="H313" i="16" s="1"/>
  <c r="I312" i="16"/>
  <c r="K312" i="16" s="1"/>
  <c r="E312" i="16"/>
  <c r="H312" i="16" s="1"/>
  <c r="I311" i="16"/>
  <c r="K311" i="16" s="1"/>
  <c r="E311" i="16"/>
  <c r="H311" i="16" s="1"/>
  <c r="I310" i="16"/>
  <c r="K310" i="16" s="1"/>
  <c r="E310" i="16"/>
  <c r="H310" i="16" s="1"/>
  <c r="I321" i="16"/>
  <c r="K321" i="16" s="1"/>
  <c r="E321" i="16"/>
  <c r="H321" i="16" s="1"/>
  <c r="I320" i="16"/>
  <c r="K320" i="16" s="1"/>
  <c r="E320" i="16"/>
  <c r="H320" i="16" s="1"/>
  <c r="I319" i="16"/>
  <c r="K319" i="16" s="1"/>
  <c r="E319" i="16"/>
  <c r="H319" i="16" s="1"/>
  <c r="I318" i="16"/>
  <c r="K318" i="16" s="1"/>
  <c r="E318" i="16"/>
  <c r="H318" i="16" s="1"/>
  <c r="I317" i="16"/>
  <c r="K317" i="16" s="1"/>
  <c r="E317" i="16"/>
  <c r="H317" i="16" s="1"/>
  <c r="I307" i="16"/>
  <c r="K307" i="16" s="1"/>
  <c r="E307" i="16"/>
  <c r="H307" i="16" s="1"/>
  <c r="I306" i="16"/>
  <c r="K306" i="16" s="1"/>
  <c r="E306" i="16"/>
  <c r="H306" i="16" s="1"/>
  <c r="I305" i="16"/>
  <c r="K305" i="16" s="1"/>
  <c r="E305" i="16"/>
  <c r="H305" i="16" s="1"/>
  <c r="I304" i="16"/>
  <c r="K304" i="16" s="1"/>
  <c r="E304" i="16"/>
  <c r="H304" i="16" s="1"/>
  <c r="I303" i="16"/>
  <c r="K303" i="16" s="1"/>
  <c r="E303" i="16"/>
  <c r="H303" i="16" s="1"/>
  <c r="I302" i="16"/>
  <c r="K302" i="16" s="1"/>
  <c r="E302" i="16"/>
  <c r="H302" i="16" s="1"/>
  <c r="I301" i="16"/>
  <c r="K301" i="16" s="1"/>
  <c r="E301" i="16"/>
  <c r="H301" i="16" s="1"/>
  <c r="I300" i="16"/>
  <c r="K300" i="16" s="1"/>
  <c r="E300" i="16"/>
  <c r="H300" i="16" s="1"/>
  <c r="I299" i="16"/>
  <c r="K299" i="16" s="1"/>
  <c r="E299" i="16"/>
  <c r="H299" i="16" s="1"/>
  <c r="I298" i="16"/>
  <c r="K298" i="16" s="1"/>
  <c r="E298" i="16"/>
  <c r="H298" i="16" s="1"/>
  <c r="I297" i="16"/>
  <c r="K297" i="16" s="1"/>
  <c r="E297" i="16"/>
  <c r="H297" i="16" s="1"/>
  <c r="I296" i="16"/>
  <c r="K296" i="16" s="1"/>
  <c r="E296" i="16"/>
  <c r="H296" i="16" s="1"/>
  <c r="I293" i="16"/>
  <c r="K293" i="16" s="1"/>
  <c r="E293" i="16"/>
  <c r="H293" i="16" s="1"/>
  <c r="I292" i="16"/>
  <c r="K292" i="16" s="1"/>
  <c r="E292" i="16"/>
  <c r="H292" i="16" s="1"/>
  <c r="I291" i="16"/>
  <c r="K291" i="16" s="1"/>
  <c r="E291" i="16"/>
  <c r="H291" i="16" s="1"/>
  <c r="I290" i="16"/>
  <c r="K290" i="16" s="1"/>
  <c r="E290" i="16"/>
  <c r="H290" i="16" s="1"/>
  <c r="I289" i="16"/>
  <c r="K289" i="16" s="1"/>
  <c r="E289" i="16"/>
  <c r="H289" i="16" s="1"/>
  <c r="I288" i="16"/>
  <c r="K288" i="16" s="1"/>
  <c r="E288" i="16"/>
  <c r="H288" i="16" s="1"/>
  <c r="I287" i="16"/>
  <c r="K287" i="16" s="1"/>
  <c r="E287" i="16"/>
  <c r="H287" i="16" s="1"/>
  <c r="I286" i="16"/>
  <c r="K286" i="16" s="1"/>
  <c r="E286" i="16"/>
  <c r="H286" i="16" s="1"/>
  <c r="I285" i="16"/>
  <c r="K285" i="16" s="1"/>
  <c r="E285" i="16"/>
  <c r="H285" i="16" s="1"/>
  <c r="I275" i="16"/>
  <c r="K275" i="16" s="1"/>
  <c r="E275" i="16"/>
  <c r="H275" i="16" s="1"/>
  <c r="I274" i="16"/>
  <c r="K274" i="16" s="1"/>
  <c r="E274" i="16"/>
  <c r="H274" i="16" s="1"/>
  <c r="I273" i="16"/>
  <c r="K273" i="16" s="1"/>
  <c r="E273" i="16"/>
  <c r="H273" i="16" s="1"/>
  <c r="I242" i="16"/>
  <c r="K242" i="16" s="1"/>
  <c r="E242" i="16"/>
  <c r="H242" i="16" s="1"/>
  <c r="I272" i="16"/>
  <c r="K272" i="16" s="1"/>
  <c r="E272" i="16"/>
  <c r="H272" i="16" s="1"/>
  <c r="I271" i="16"/>
  <c r="K271" i="16" s="1"/>
  <c r="E271" i="16"/>
  <c r="H271" i="16" s="1"/>
  <c r="I270" i="16"/>
  <c r="K270" i="16" s="1"/>
  <c r="E270" i="16"/>
  <c r="H270" i="16" s="1"/>
  <c r="I269" i="16"/>
  <c r="K269" i="16" s="1"/>
  <c r="E269" i="16"/>
  <c r="H269" i="16" s="1"/>
  <c r="I268" i="16"/>
  <c r="K268" i="16" s="1"/>
  <c r="E268" i="16"/>
  <c r="H268" i="16" s="1"/>
  <c r="I282" i="16"/>
  <c r="K282" i="16" s="1"/>
  <c r="E282" i="16"/>
  <c r="H282" i="16" s="1"/>
  <c r="I279" i="16"/>
  <c r="K279" i="16" s="1"/>
  <c r="E279" i="16"/>
  <c r="H279" i="16" s="1"/>
  <c r="I277" i="16"/>
  <c r="K277" i="16" s="1"/>
  <c r="E277" i="16"/>
  <c r="H277" i="16" s="1"/>
  <c r="I267" i="16"/>
  <c r="K267" i="16" s="1"/>
  <c r="E267" i="16"/>
  <c r="H267" i="16" s="1"/>
  <c r="I266" i="16"/>
  <c r="K266" i="16" s="1"/>
  <c r="E266" i="16"/>
  <c r="H266" i="16" s="1"/>
  <c r="I265" i="16"/>
  <c r="K265" i="16" s="1"/>
  <c r="E265" i="16"/>
  <c r="H265" i="16" s="1"/>
  <c r="I264" i="16"/>
  <c r="K264" i="16" s="1"/>
  <c r="E264" i="16"/>
  <c r="H264" i="16" s="1"/>
  <c r="I251" i="16"/>
  <c r="K251" i="16" s="1"/>
  <c r="E251" i="16"/>
  <c r="H251" i="16" s="1"/>
  <c r="I263" i="16"/>
  <c r="K263" i="16" s="1"/>
  <c r="E263" i="16"/>
  <c r="H263" i="16" s="1"/>
  <c r="I260" i="16"/>
  <c r="K260" i="16" s="1"/>
  <c r="E260" i="16"/>
  <c r="H260" i="16" s="1"/>
  <c r="I253" i="16"/>
  <c r="K253" i="16" s="1"/>
  <c r="E253" i="16"/>
  <c r="H253" i="16" s="1"/>
  <c r="I246" i="16"/>
  <c r="K246" i="16" s="1"/>
  <c r="E246" i="16"/>
  <c r="H246" i="16" s="1"/>
  <c r="I262" i="16"/>
  <c r="K262" i="16" s="1"/>
  <c r="E262" i="16"/>
  <c r="H262" i="16" s="1"/>
  <c r="I259" i="16"/>
  <c r="K259" i="16" s="1"/>
  <c r="E259" i="16"/>
  <c r="H259" i="16" s="1"/>
  <c r="I257" i="16"/>
  <c r="K257" i="16" s="1"/>
  <c r="E257" i="16"/>
  <c r="H257" i="16" s="1"/>
  <c r="I245" i="16"/>
  <c r="K245" i="16" s="1"/>
  <c r="E245" i="16"/>
  <c r="H245" i="16" s="1"/>
  <c r="I255" i="16"/>
  <c r="K255" i="16" s="1"/>
  <c r="E255" i="16"/>
  <c r="H255" i="16" s="1"/>
  <c r="I261" i="16"/>
  <c r="K261" i="16" s="1"/>
  <c r="E261" i="16"/>
  <c r="H261" i="16" s="1"/>
  <c r="I258" i="16"/>
  <c r="K258" i="16" s="1"/>
  <c r="E258" i="16"/>
  <c r="H258" i="16" s="1"/>
  <c r="I256" i="16"/>
  <c r="K256" i="16" s="1"/>
  <c r="E256" i="16"/>
  <c r="H256" i="16" s="1"/>
  <c r="I252" i="16"/>
  <c r="K252" i="16" s="1"/>
  <c r="E252" i="16"/>
  <c r="H252" i="16" s="1"/>
  <c r="I244" i="16"/>
  <c r="K244" i="16" s="1"/>
  <c r="E244" i="16"/>
  <c r="H244" i="16" s="1"/>
  <c r="I250" i="16"/>
  <c r="K250" i="16" s="1"/>
  <c r="E250" i="16"/>
  <c r="H250" i="16" s="1"/>
  <c r="I249" i="16"/>
  <c r="K249" i="16" s="1"/>
  <c r="E249" i="16"/>
  <c r="H249" i="16" s="1"/>
  <c r="I248" i="16"/>
  <c r="K248" i="16" s="1"/>
  <c r="E248" i="16"/>
  <c r="H248" i="16" s="1"/>
  <c r="I254" i="16"/>
  <c r="K254" i="16" s="1"/>
  <c r="E254" i="16"/>
  <c r="H254" i="16" s="1"/>
  <c r="I243" i="16"/>
  <c r="K243" i="16" s="1"/>
  <c r="E243" i="16"/>
  <c r="H243" i="16" s="1"/>
  <c r="I247" i="16"/>
  <c r="K247" i="16" s="1"/>
  <c r="E247" i="16"/>
  <c r="H247" i="16" s="1"/>
  <c r="I436" i="16"/>
  <c r="K436" i="16" s="1"/>
  <c r="E436" i="16"/>
  <c r="H436" i="16" s="1"/>
  <c r="I435" i="16"/>
  <c r="K435" i="16" s="1"/>
  <c r="E435" i="16"/>
  <c r="H435" i="16" s="1"/>
  <c r="I429" i="16"/>
  <c r="K429" i="16" s="1"/>
  <c r="E429" i="16"/>
  <c r="H429" i="16" s="1"/>
  <c r="I399" i="16"/>
  <c r="K399" i="16" s="1"/>
  <c r="E399" i="16"/>
  <c r="H399" i="16" s="1"/>
  <c r="I398" i="16"/>
  <c r="K398" i="16" s="1"/>
  <c r="E398" i="16"/>
  <c r="H398" i="16" s="1"/>
  <c r="I390" i="16"/>
  <c r="K390" i="16" s="1"/>
  <c r="E390" i="16"/>
  <c r="H390" i="16" s="1"/>
  <c r="I389" i="16"/>
  <c r="K389" i="16" s="1"/>
  <c r="E389" i="16"/>
  <c r="H389" i="16" s="1"/>
  <c r="I388" i="16"/>
  <c r="K388" i="16" s="1"/>
  <c r="E388" i="16"/>
  <c r="H388" i="16" s="1"/>
  <c r="I387" i="16"/>
  <c r="K387" i="16" s="1"/>
  <c r="E387" i="16"/>
  <c r="H387" i="16" s="1"/>
  <c r="I119" i="16"/>
  <c r="K119" i="16" s="1"/>
  <c r="E119" i="16"/>
  <c r="H119" i="16" s="1"/>
  <c r="I110" i="16"/>
  <c r="K110" i="16" s="1"/>
  <c r="E110" i="16"/>
  <c r="H110" i="16" s="1"/>
  <c r="I75" i="16"/>
  <c r="K75" i="16" s="1"/>
  <c r="E75" i="16"/>
  <c r="H75" i="16" s="1"/>
  <c r="I74" i="16"/>
  <c r="K74" i="16" s="1"/>
  <c r="E74" i="16"/>
  <c r="H74" i="16" s="1"/>
  <c r="I77" i="16"/>
  <c r="K77" i="16" s="1"/>
  <c r="E77" i="16"/>
  <c r="H77" i="16" s="1"/>
  <c r="I76" i="16"/>
  <c r="K76" i="16" s="1"/>
  <c r="E76" i="16"/>
  <c r="H76" i="16" s="1"/>
  <c r="I86" i="16"/>
  <c r="K86" i="16" s="1"/>
  <c r="E86" i="16"/>
  <c r="H86" i="16" s="1"/>
  <c r="I28" i="16"/>
  <c r="K28" i="16" s="1"/>
  <c r="E28" i="16"/>
  <c r="H28" i="16" s="1"/>
  <c r="I25" i="16"/>
  <c r="K25" i="16" s="1"/>
  <c r="E25" i="16"/>
  <c r="H25" i="16" s="1"/>
  <c r="I24" i="16"/>
  <c r="K24" i="16" s="1"/>
  <c r="E24" i="16"/>
  <c r="H24" i="16" s="1"/>
  <c r="I21" i="16"/>
  <c r="K21" i="16" s="1"/>
  <c r="E21" i="16"/>
  <c r="H21" i="16" s="1"/>
  <c r="I9" i="16"/>
  <c r="K9" i="16" s="1"/>
  <c r="E9" i="16"/>
  <c r="H9" i="16" s="1"/>
  <c r="I85" i="16"/>
  <c r="K85" i="16" s="1"/>
  <c r="E85" i="16"/>
  <c r="H85" i="16" s="1"/>
  <c r="I84" i="16"/>
  <c r="K84" i="16" s="1"/>
  <c r="E84" i="16"/>
  <c r="H84" i="16" s="1"/>
  <c r="I83" i="16"/>
  <c r="K83" i="16" s="1"/>
  <c r="E83" i="16"/>
  <c r="H83" i="16" s="1"/>
  <c r="I82" i="16"/>
  <c r="K82" i="16" s="1"/>
  <c r="E82" i="16"/>
  <c r="H82" i="16" s="1"/>
  <c r="I90" i="16"/>
  <c r="K90" i="16" s="1"/>
  <c r="E90" i="16"/>
  <c r="H90" i="16" s="1"/>
  <c r="I89" i="16"/>
  <c r="K89" i="16" s="1"/>
  <c r="E89" i="16"/>
  <c r="H89" i="16" s="1"/>
  <c r="I88" i="16"/>
  <c r="K88" i="16" s="1"/>
  <c r="E88" i="16"/>
  <c r="H88" i="16" s="1"/>
  <c r="I87" i="16"/>
  <c r="K87" i="16" s="1"/>
  <c r="E87" i="16"/>
  <c r="H87" i="16" s="1"/>
  <c r="I32" i="16"/>
  <c r="K32" i="16" s="1"/>
  <c r="E32" i="16"/>
  <c r="H32" i="16" s="1"/>
  <c r="I231" i="16"/>
  <c r="K231" i="16" s="1"/>
  <c r="E231" i="16"/>
  <c r="H231" i="16" s="1"/>
  <c r="I230" i="16"/>
  <c r="K230" i="16" s="1"/>
  <c r="E230" i="16"/>
  <c r="H230" i="16" s="1"/>
  <c r="I229" i="16"/>
  <c r="K229" i="16" s="1"/>
  <c r="E229" i="16"/>
  <c r="H229" i="16" s="1"/>
  <c r="I228" i="16"/>
  <c r="K228" i="16" s="1"/>
  <c r="E228" i="16"/>
  <c r="H228" i="16" s="1"/>
  <c r="I227" i="16"/>
  <c r="K227" i="16" s="1"/>
  <c r="E227" i="16"/>
  <c r="H227" i="16" s="1"/>
  <c r="I226" i="16"/>
  <c r="K226" i="16" s="1"/>
  <c r="E226" i="16"/>
  <c r="H226" i="16" s="1"/>
  <c r="I225" i="16"/>
  <c r="K225" i="16" s="1"/>
  <c r="E225" i="16"/>
  <c r="H225" i="16" s="1"/>
  <c r="I224" i="16"/>
  <c r="K224" i="16" s="1"/>
  <c r="E224" i="16"/>
  <c r="H224" i="16" s="1"/>
  <c r="I223" i="16"/>
  <c r="K223" i="16" s="1"/>
  <c r="E223" i="16"/>
  <c r="H223" i="16" s="1"/>
  <c r="I222" i="16"/>
  <c r="K222" i="16" s="1"/>
  <c r="E222" i="16"/>
  <c r="H222" i="16" s="1"/>
  <c r="I221" i="16"/>
  <c r="K221" i="16" s="1"/>
  <c r="E221" i="16"/>
  <c r="H221" i="16" s="1"/>
  <c r="I220" i="16"/>
  <c r="K220" i="16" s="1"/>
  <c r="E220" i="16"/>
  <c r="H220" i="16" s="1"/>
  <c r="I219" i="16"/>
  <c r="K219" i="16" s="1"/>
  <c r="E219" i="16"/>
  <c r="H219" i="16" s="1"/>
  <c r="I218" i="16"/>
  <c r="K218" i="16" s="1"/>
  <c r="E218" i="16"/>
  <c r="H218" i="16" s="1"/>
  <c r="I217" i="16"/>
  <c r="K217" i="16" s="1"/>
  <c r="E217" i="16"/>
  <c r="H217" i="16" s="1"/>
  <c r="I216" i="16"/>
  <c r="K216" i="16" s="1"/>
  <c r="E216" i="16"/>
  <c r="H216" i="16" s="1"/>
  <c r="I215" i="16"/>
  <c r="K215" i="16" s="1"/>
  <c r="E215" i="16"/>
  <c r="H215" i="16" s="1"/>
  <c r="I214" i="16"/>
  <c r="K214" i="16" s="1"/>
  <c r="E214" i="16"/>
  <c r="H214" i="16" s="1"/>
  <c r="I239" i="16"/>
  <c r="K239" i="16" s="1"/>
  <c r="E239" i="16"/>
  <c r="H239" i="16" s="1"/>
  <c r="I238" i="16"/>
  <c r="K238" i="16" s="1"/>
  <c r="E238" i="16"/>
  <c r="H238" i="16" s="1"/>
  <c r="I237" i="16"/>
  <c r="K237" i="16" s="1"/>
  <c r="E237" i="16"/>
  <c r="H237" i="16" s="1"/>
  <c r="I236" i="16"/>
  <c r="K236" i="16" s="1"/>
  <c r="E236" i="16"/>
  <c r="H236" i="16" s="1"/>
  <c r="I235" i="16"/>
  <c r="K235" i="16" s="1"/>
  <c r="E235" i="16"/>
  <c r="H235" i="16" s="1"/>
  <c r="I233" i="16"/>
  <c r="K233" i="16" s="1"/>
  <c r="E233" i="16"/>
  <c r="H233" i="16" s="1"/>
  <c r="I232" i="16"/>
  <c r="K232" i="16" s="1"/>
  <c r="E232" i="16"/>
  <c r="H232" i="16" s="1"/>
  <c r="I213" i="16"/>
  <c r="K213" i="16" s="1"/>
  <c r="E213" i="16"/>
  <c r="H213" i="16" s="1"/>
  <c r="I212" i="16"/>
  <c r="K212" i="16" s="1"/>
  <c r="E212" i="16"/>
  <c r="H212" i="16" s="1"/>
  <c r="I211" i="16"/>
  <c r="K211" i="16" s="1"/>
  <c r="E211" i="16"/>
  <c r="H211" i="16" s="1"/>
  <c r="I210" i="16"/>
  <c r="K210" i="16" s="1"/>
  <c r="E210" i="16"/>
  <c r="H210" i="16" s="1"/>
  <c r="I209" i="16"/>
  <c r="K209" i="16" s="1"/>
  <c r="E209" i="16"/>
  <c r="H209" i="16" s="1"/>
  <c r="I208" i="16"/>
  <c r="K208" i="16" s="1"/>
  <c r="E208" i="16"/>
  <c r="H208" i="16" s="1"/>
  <c r="I207" i="16"/>
  <c r="K207" i="16" s="1"/>
  <c r="E207" i="16"/>
  <c r="H207" i="16" s="1"/>
  <c r="I206" i="16"/>
  <c r="K206" i="16" s="1"/>
  <c r="E206" i="16"/>
  <c r="H206" i="16" s="1"/>
  <c r="I190" i="16"/>
  <c r="K190" i="16" s="1"/>
  <c r="E190" i="16"/>
  <c r="H190" i="16" s="1"/>
  <c r="I183" i="16"/>
  <c r="K183" i="16" s="1"/>
  <c r="E183" i="16"/>
  <c r="H183" i="16" s="1"/>
  <c r="I205" i="16"/>
  <c r="K205" i="16" s="1"/>
  <c r="E205" i="16"/>
  <c r="H205" i="16" s="1"/>
  <c r="I204" i="16"/>
  <c r="K204" i="16" s="1"/>
  <c r="E204" i="16"/>
  <c r="H204" i="16" s="1"/>
  <c r="I189" i="16"/>
  <c r="K189" i="16" s="1"/>
  <c r="E189" i="16"/>
  <c r="H189" i="16" s="1"/>
  <c r="I188" i="16"/>
  <c r="K188" i="16" s="1"/>
  <c r="E188" i="16"/>
  <c r="H188" i="16" s="1"/>
  <c r="I191" i="16"/>
  <c r="K191" i="16" s="1"/>
  <c r="E191" i="16"/>
  <c r="H191" i="16" s="1"/>
  <c r="I192" i="16"/>
  <c r="K192" i="16" s="1"/>
  <c r="E192" i="16"/>
  <c r="H192" i="16" s="1"/>
  <c r="I182" i="16"/>
  <c r="K182" i="16" s="1"/>
  <c r="E182" i="16"/>
  <c r="H182" i="16" s="1"/>
  <c r="I194" i="16"/>
  <c r="K194" i="16" s="1"/>
  <c r="E194" i="16"/>
  <c r="H194" i="16" s="1"/>
  <c r="I203" i="16"/>
  <c r="K203" i="16" s="1"/>
  <c r="E203" i="16"/>
  <c r="H203" i="16" s="1"/>
  <c r="I187" i="16"/>
  <c r="K187" i="16" s="1"/>
  <c r="E187" i="16"/>
  <c r="H187" i="16" s="1"/>
  <c r="I200" i="16"/>
  <c r="K200" i="16" s="1"/>
  <c r="E200" i="16"/>
  <c r="H200" i="16" s="1"/>
  <c r="I198" i="16"/>
  <c r="K198" i="16" s="1"/>
  <c r="E198" i="16"/>
  <c r="H198" i="16" s="1"/>
  <c r="I193" i="16"/>
  <c r="K193" i="16" s="1"/>
  <c r="E193" i="16"/>
  <c r="H193" i="16" s="1"/>
  <c r="I202" i="16"/>
  <c r="K202" i="16" s="1"/>
  <c r="E202" i="16"/>
  <c r="H202" i="16" s="1"/>
  <c r="I186" i="16"/>
  <c r="K186" i="16" s="1"/>
  <c r="E186" i="16"/>
  <c r="H186" i="16" s="1"/>
  <c r="I195" i="16"/>
  <c r="K195" i="16" s="1"/>
  <c r="E195" i="16"/>
  <c r="H195" i="16" s="1"/>
  <c r="I180" i="16"/>
  <c r="K180" i="16" s="1"/>
  <c r="E180" i="16"/>
  <c r="H180" i="16" s="1"/>
  <c r="I201" i="16"/>
  <c r="K201" i="16" s="1"/>
  <c r="E201" i="16"/>
  <c r="H201" i="16" s="1"/>
  <c r="I184" i="16"/>
  <c r="K184" i="16" s="1"/>
  <c r="E184" i="16"/>
  <c r="H184" i="16" s="1"/>
  <c r="I197" i="16"/>
  <c r="K197" i="16" s="1"/>
  <c r="E197" i="16"/>
  <c r="H197" i="16" s="1"/>
  <c r="I178" i="16"/>
  <c r="K178" i="16" s="1"/>
  <c r="E178" i="16"/>
  <c r="H178" i="16" s="1"/>
  <c r="I196" i="16"/>
  <c r="K196" i="16" s="1"/>
  <c r="E196" i="16"/>
  <c r="H196" i="16" s="1"/>
  <c r="I185" i="16"/>
  <c r="K185" i="16" s="1"/>
  <c r="E185" i="16"/>
  <c r="H185" i="16" s="1"/>
  <c r="I179" i="16"/>
  <c r="K179" i="16" s="1"/>
  <c r="E179" i="16"/>
  <c r="H179" i="16" s="1"/>
  <c r="I355" i="16"/>
  <c r="K355" i="16" s="1"/>
  <c r="E355" i="16"/>
  <c r="H355" i="16" s="1"/>
  <c r="I354" i="16"/>
  <c r="K354" i="16" s="1"/>
  <c r="E354" i="16"/>
  <c r="H354" i="16" s="1"/>
  <c r="I353" i="16"/>
  <c r="K353" i="16" s="1"/>
  <c r="E353" i="16"/>
  <c r="H353" i="16" s="1"/>
  <c r="I352" i="16"/>
  <c r="K352" i="16" s="1"/>
  <c r="E352" i="16"/>
  <c r="H352" i="16" s="1"/>
  <c r="I505" i="16"/>
  <c r="K505" i="16" s="1"/>
  <c r="E505" i="16"/>
  <c r="H505" i="16" s="1"/>
  <c r="I151" i="16"/>
  <c r="K151" i="16" s="1"/>
  <c r="E151" i="16"/>
  <c r="H151" i="16" s="1"/>
  <c r="I150" i="16"/>
  <c r="K150" i="16" s="1"/>
  <c r="E150" i="16"/>
  <c r="H150" i="16" s="1"/>
  <c r="I148" i="16"/>
  <c r="K148" i="16" s="1"/>
  <c r="E148" i="16"/>
  <c r="H148" i="16" s="1"/>
  <c r="I147" i="16"/>
  <c r="K147" i="16" s="1"/>
  <c r="E147" i="16"/>
  <c r="H147" i="16" s="1"/>
  <c r="I146" i="16"/>
  <c r="K146" i="16" s="1"/>
  <c r="E146" i="16"/>
  <c r="H146" i="16" s="1"/>
  <c r="I139" i="16"/>
  <c r="K139" i="16" s="1"/>
  <c r="E139" i="16"/>
  <c r="H139" i="16" s="1"/>
  <c r="I71" i="16"/>
  <c r="K71" i="16" s="1"/>
  <c r="E71" i="16"/>
  <c r="H71" i="16" s="1"/>
  <c r="I113" i="16"/>
  <c r="K113" i="16" s="1"/>
  <c r="E113" i="16"/>
  <c r="H113" i="16" s="1"/>
  <c r="I126" i="16"/>
  <c r="K126" i="16" s="1"/>
  <c r="E126" i="16"/>
  <c r="H126" i="16" s="1"/>
  <c r="I102" i="16"/>
  <c r="K102" i="16" s="1"/>
  <c r="E102" i="16"/>
  <c r="H102" i="16" s="1"/>
  <c r="I99" i="16"/>
  <c r="K99" i="16" s="1"/>
  <c r="E99" i="16"/>
  <c r="H99" i="16" s="1"/>
  <c r="I98" i="16"/>
  <c r="K98" i="16" s="1"/>
  <c r="E98" i="16"/>
  <c r="H98" i="16" s="1"/>
  <c r="I97" i="16"/>
  <c r="K97" i="16" s="1"/>
  <c r="E97" i="16"/>
  <c r="H97" i="16" s="1"/>
  <c r="I96" i="16"/>
  <c r="K96" i="16" s="1"/>
  <c r="E96" i="16"/>
  <c r="H96" i="16" s="1"/>
  <c r="I95" i="16"/>
  <c r="K95" i="16" s="1"/>
  <c r="E95" i="16"/>
  <c r="H95" i="16" s="1"/>
  <c r="I105" i="16"/>
  <c r="K105" i="16" s="1"/>
  <c r="E105" i="16"/>
  <c r="H105" i="16" s="1"/>
  <c r="I106" i="16"/>
  <c r="K106" i="16" s="1"/>
  <c r="E106" i="16"/>
  <c r="H106" i="16" s="1"/>
  <c r="I107" i="16"/>
  <c r="K107" i="16" s="1"/>
  <c r="E107" i="16"/>
  <c r="H107" i="16" s="1"/>
  <c r="I171" i="16"/>
  <c r="K171" i="16" s="1"/>
  <c r="E171" i="16"/>
  <c r="H171" i="16" s="1"/>
  <c r="I170" i="16"/>
  <c r="K170" i="16" s="1"/>
  <c r="E170" i="16"/>
  <c r="H170" i="16" s="1"/>
  <c r="I169" i="16"/>
  <c r="K169" i="16" s="1"/>
  <c r="E169" i="16"/>
  <c r="H169" i="16" s="1"/>
  <c r="I168" i="16"/>
  <c r="K168" i="16" s="1"/>
  <c r="E168" i="16"/>
  <c r="H168" i="16" s="1"/>
  <c r="I123" i="16"/>
  <c r="K123" i="16" s="1"/>
  <c r="E123" i="16"/>
  <c r="H123" i="16" s="1"/>
  <c r="I122" i="16"/>
  <c r="K122" i="16" s="1"/>
  <c r="E122" i="16"/>
  <c r="H122" i="16" s="1"/>
  <c r="I142" i="16"/>
  <c r="K142" i="16" s="1"/>
  <c r="E142" i="16"/>
  <c r="H142" i="16" s="1"/>
  <c r="I60" i="16"/>
  <c r="K60" i="16" s="1"/>
  <c r="E60" i="16"/>
  <c r="H60" i="16" s="1"/>
  <c r="I59" i="16"/>
  <c r="K59" i="16" s="1"/>
  <c r="E59" i="16"/>
  <c r="H59" i="16" s="1"/>
  <c r="I58" i="16"/>
  <c r="K58" i="16" s="1"/>
  <c r="E58" i="16"/>
  <c r="H58" i="16" s="1"/>
  <c r="I57" i="16"/>
  <c r="K57" i="16" s="1"/>
  <c r="E57" i="16"/>
  <c r="H57" i="16" s="1"/>
  <c r="I64" i="16"/>
  <c r="K64" i="16" s="1"/>
  <c r="E64" i="16"/>
  <c r="H64" i="16" s="1"/>
  <c r="I63" i="16"/>
  <c r="K63" i="16" s="1"/>
  <c r="E63" i="16"/>
  <c r="H63" i="16" s="1"/>
  <c r="I62" i="16"/>
  <c r="K62" i="16" s="1"/>
  <c r="E62" i="16"/>
  <c r="H62" i="16" s="1"/>
  <c r="I61" i="16"/>
  <c r="K61" i="16" s="1"/>
  <c r="E61" i="16"/>
  <c r="H61" i="16" s="1"/>
  <c r="I49" i="16"/>
  <c r="K49" i="16" s="1"/>
  <c r="E49" i="16"/>
  <c r="H49" i="16" s="1"/>
  <c r="I48" i="16"/>
  <c r="K48" i="16" s="1"/>
  <c r="E48" i="16"/>
  <c r="H48" i="16" s="1"/>
  <c r="I47" i="16"/>
  <c r="K47" i="16" s="1"/>
  <c r="E47" i="16"/>
  <c r="H47" i="16" s="1"/>
  <c r="I65" i="16"/>
  <c r="K65" i="16" s="1"/>
  <c r="E65" i="16"/>
  <c r="H65" i="16" s="1"/>
  <c r="I53" i="16"/>
  <c r="K53" i="16" s="1"/>
  <c r="E53" i="16"/>
  <c r="H53" i="16" s="1"/>
  <c r="I52" i="16"/>
  <c r="K52" i="16" s="1"/>
  <c r="E52" i="16"/>
  <c r="H52" i="16" s="1"/>
  <c r="I51" i="16"/>
  <c r="K51" i="16" s="1"/>
  <c r="E51" i="16"/>
  <c r="H51" i="16" s="1"/>
  <c r="I50" i="16"/>
  <c r="K50" i="16" s="1"/>
  <c r="E50" i="16"/>
  <c r="H50" i="16" s="1"/>
  <c r="I56" i="16"/>
  <c r="K56" i="16" s="1"/>
  <c r="E56" i="16"/>
  <c r="H56" i="16" s="1"/>
  <c r="I55" i="16"/>
  <c r="K55" i="16" s="1"/>
  <c r="E55" i="16"/>
  <c r="H55" i="16" s="1"/>
  <c r="I54" i="16"/>
  <c r="K54" i="16" s="1"/>
  <c r="E54" i="16"/>
  <c r="H54" i="16" s="1"/>
  <c r="I38" i="16"/>
  <c r="K38" i="16" s="1"/>
  <c r="E38" i="16"/>
  <c r="H38" i="16" s="1"/>
  <c r="I18" i="16"/>
  <c r="K18" i="16" s="1"/>
  <c r="E18" i="16"/>
  <c r="H18" i="16" s="1"/>
  <c r="I15" i="16"/>
  <c r="K15" i="16" s="1"/>
  <c r="E15" i="16"/>
  <c r="H15" i="16" s="1"/>
  <c r="L515" i="16" l="1"/>
  <c r="L514" i="16"/>
  <c r="L486" i="16"/>
  <c r="L487" i="16"/>
  <c r="L476" i="16"/>
  <c r="L477" i="16"/>
  <c r="L481" i="16"/>
  <c r="L482" i="16"/>
  <c r="L362" i="16"/>
  <c r="L360" i="16"/>
  <c r="L364" i="16"/>
  <c r="L363" i="16"/>
  <c r="L361" i="16"/>
  <c r="L409" i="16"/>
  <c r="L359" i="16"/>
  <c r="L407" i="16"/>
  <c r="L411" i="16"/>
  <c r="L406" i="16"/>
  <c r="L408" i="16"/>
  <c r="L410" i="16"/>
  <c r="L455" i="16"/>
  <c r="L68" i="16"/>
  <c r="L145" i="16"/>
  <c r="L149" i="16"/>
  <c r="L278" i="16"/>
  <c r="L276" i="16"/>
  <c r="L281" i="16"/>
  <c r="L280" i="16"/>
  <c r="L234" i="16"/>
  <c r="L181" i="16"/>
  <c r="L199" i="16"/>
  <c r="L16" i="16"/>
  <c r="L35" i="16"/>
  <c r="L517" i="16"/>
  <c r="L524" i="16"/>
  <c r="L521" i="16"/>
  <c r="L519" i="16"/>
  <c r="L518" i="16"/>
  <c r="L516" i="16"/>
  <c r="L154" i="16"/>
  <c r="L160" i="16"/>
  <c r="L158" i="16"/>
  <c r="L162" i="16"/>
  <c r="L156" i="16"/>
  <c r="L164" i="16"/>
  <c r="L287" i="16"/>
  <c r="L161" i="16"/>
  <c r="L159" i="16"/>
  <c r="L155" i="16"/>
  <c r="L163" i="16"/>
  <c r="L157" i="16"/>
  <c r="L165" i="16"/>
  <c r="L249" i="16"/>
  <c r="L325" i="16"/>
  <c r="L257" i="16"/>
  <c r="L253" i="16"/>
  <c r="L264" i="16"/>
  <c r="L347" i="16"/>
  <c r="L298" i="16"/>
  <c r="L348" i="16"/>
  <c r="L349" i="16"/>
  <c r="L343" i="16"/>
  <c r="L279" i="16"/>
  <c r="L327" i="16"/>
  <c r="L250" i="16"/>
  <c r="L269" i="16"/>
  <c r="L242" i="16"/>
  <c r="L291" i="16"/>
  <c r="L339" i="16"/>
  <c r="L340" i="16"/>
  <c r="L341" i="16"/>
  <c r="L342" i="16"/>
  <c r="L331" i="16"/>
  <c r="L333" i="16"/>
  <c r="L332" i="16"/>
  <c r="L336" i="16"/>
  <c r="L344" i="16"/>
  <c r="L334" i="16"/>
  <c r="L324" i="16"/>
  <c r="L326" i="16"/>
  <c r="L330" i="16"/>
  <c r="L335" i="16"/>
  <c r="L258" i="16"/>
  <c r="L267" i="16"/>
  <c r="L321" i="16"/>
  <c r="L285" i="16"/>
  <c r="L289" i="16"/>
  <c r="L293" i="16"/>
  <c r="L286" i="16"/>
  <c r="L290" i="16"/>
  <c r="L302" i="16"/>
  <c r="L306" i="16"/>
  <c r="L307" i="16"/>
  <c r="L296" i="16"/>
  <c r="L300" i="16"/>
  <c r="L304" i="16"/>
  <c r="L317" i="16"/>
  <c r="L318" i="16"/>
  <c r="L319" i="16"/>
  <c r="L299" i="16"/>
  <c r="L303" i="16"/>
  <c r="L320" i="16"/>
  <c r="L311" i="16"/>
  <c r="L313" i="16"/>
  <c r="L310" i="16"/>
  <c r="L314" i="16"/>
  <c r="L312" i="16"/>
  <c r="L297" i="16"/>
  <c r="L301" i="16"/>
  <c r="L305" i="16"/>
  <c r="L288" i="16"/>
  <c r="L292" i="16"/>
  <c r="L282" i="16"/>
  <c r="L274" i="16"/>
  <c r="L389" i="16"/>
  <c r="L244" i="16"/>
  <c r="L256" i="16"/>
  <c r="L261" i="16"/>
  <c r="L245" i="16"/>
  <c r="L259" i="16"/>
  <c r="L246" i="16"/>
  <c r="L260" i="16"/>
  <c r="L251" i="16"/>
  <c r="L265" i="16"/>
  <c r="L266" i="16"/>
  <c r="L277" i="16"/>
  <c r="L268" i="16"/>
  <c r="L270" i="16"/>
  <c r="L272" i="16"/>
  <c r="L273" i="16"/>
  <c r="L275" i="16"/>
  <c r="L254" i="16"/>
  <c r="L252" i="16"/>
  <c r="L255" i="16"/>
  <c r="L262" i="16"/>
  <c r="L263" i="16"/>
  <c r="L271" i="16"/>
  <c r="L243" i="16"/>
  <c r="L248" i="16"/>
  <c r="L247" i="16"/>
  <c r="L436" i="16"/>
  <c r="L435" i="16"/>
  <c r="L429" i="16"/>
  <c r="L398" i="16"/>
  <c r="L399" i="16"/>
  <c r="L388" i="16"/>
  <c r="L387" i="16"/>
  <c r="L390" i="16"/>
  <c r="L110" i="16"/>
  <c r="L119" i="16"/>
  <c r="L74" i="16"/>
  <c r="L75" i="16"/>
  <c r="L77" i="16"/>
  <c r="L76" i="16"/>
  <c r="L86" i="16"/>
  <c r="L28" i="16"/>
  <c r="L24" i="16"/>
  <c r="L21" i="16"/>
  <c r="L25" i="16"/>
  <c r="L196" i="16"/>
  <c r="L197" i="16"/>
  <c r="L238" i="16"/>
  <c r="L214" i="16"/>
  <c r="L220" i="16"/>
  <c r="L222" i="16"/>
  <c r="L230" i="16"/>
  <c r="L210" i="16"/>
  <c r="L9" i="16"/>
  <c r="L184" i="16"/>
  <c r="L202" i="16"/>
  <c r="L198" i="16"/>
  <c r="L187" i="16"/>
  <c r="L203" i="16"/>
  <c r="L180" i="16"/>
  <c r="L200" i="16"/>
  <c r="L87" i="16"/>
  <c r="L217" i="16"/>
  <c r="L225" i="16"/>
  <c r="L84" i="16"/>
  <c r="L90" i="16"/>
  <c r="L89" i="16"/>
  <c r="L88" i="16"/>
  <c r="L85" i="16"/>
  <c r="L83" i="16"/>
  <c r="L82" i="16"/>
  <c r="L189" i="16"/>
  <c r="L204" i="16"/>
  <c r="L194" i="16"/>
  <c r="L206" i="16"/>
  <c r="L232" i="16"/>
  <c r="L182" i="16"/>
  <c r="L192" i="16"/>
  <c r="L32" i="16"/>
  <c r="L185" i="16"/>
  <c r="L186" i="16"/>
  <c r="L237" i="16"/>
  <c r="L219" i="16"/>
  <c r="L227" i="16"/>
  <c r="L183" i="16"/>
  <c r="L208" i="16"/>
  <c r="L212" i="16"/>
  <c r="L235" i="16"/>
  <c r="L191" i="16"/>
  <c r="L188" i="16"/>
  <c r="L205" i="16"/>
  <c r="L190" i="16"/>
  <c r="L207" i="16"/>
  <c r="L209" i="16"/>
  <c r="L211" i="16"/>
  <c r="L213" i="16"/>
  <c r="L233" i="16"/>
  <c r="L215" i="16"/>
  <c r="L223" i="16"/>
  <c r="L231" i="16"/>
  <c r="L201" i="16"/>
  <c r="L216" i="16"/>
  <c r="L179" i="16"/>
  <c r="L178" i="16"/>
  <c r="L195" i="16"/>
  <c r="L193" i="16"/>
  <c r="L236" i="16"/>
  <c r="L239" i="16"/>
  <c r="L218" i="16"/>
  <c r="L221" i="16"/>
  <c r="L226" i="16"/>
  <c r="L229" i="16"/>
  <c r="L224" i="16"/>
  <c r="L228" i="16"/>
  <c r="L353" i="16"/>
  <c r="L355" i="16"/>
  <c r="L352" i="16"/>
  <c r="L354" i="16"/>
  <c r="L505" i="16"/>
  <c r="L113" i="16"/>
  <c r="L148" i="16"/>
  <c r="L147" i="16"/>
  <c r="L150" i="16"/>
  <c r="L96" i="16"/>
  <c r="L98" i="16"/>
  <c r="L126" i="16"/>
  <c r="L102" i="16"/>
  <c r="L71" i="16"/>
  <c r="L146" i="16"/>
  <c r="L151" i="16"/>
  <c r="L139" i="16"/>
  <c r="L95" i="16"/>
  <c r="L99" i="16"/>
  <c r="L97" i="16"/>
  <c r="L107" i="16"/>
  <c r="L106" i="16"/>
  <c r="L105" i="16"/>
  <c r="L168" i="16"/>
  <c r="L171" i="16"/>
  <c r="L170" i="16"/>
  <c r="L169" i="16"/>
  <c r="L123" i="16"/>
  <c r="L122" i="16"/>
  <c r="L142" i="16"/>
  <c r="L54" i="16"/>
  <c r="L65" i="16"/>
  <c r="L57" i="16"/>
  <c r="L55" i="16"/>
  <c r="L59" i="16"/>
  <c r="L53" i="16"/>
  <c r="L64" i="16"/>
  <c r="L56" i="16"/>
  <c r="L49" i="16"/>
  <c r="L60" i="16"/>
  <c r="L48" i="16"/>
  <c r="L52" i="16"/>
  <c r="L63" i="16"/>
  <c r="L58" i="16"/>
  <c r="L62" i="16"/>
  <c r="L61" i="16"/>
  <c r="L47" i="16"/>
  <c r="L51" i="16"/>
  <c r="L50" i="16"/>
  <c r="L38" i="16"/>
  <c r="L18" i="16"/>
  <c r="L15" i="16"/>
  <c r="I464" i="16"/>
  <c r="K464" i="16" s="1"/>
  <c r="E464" i="16"/>
  <c r="H464" i="16" s="1"/>
  <c r="I463" i="16"/>
  <c r="K463" i="16" s="1"/>
  <c r="E463" i="16"/>
  <c r="H463" i="16" s="1"/>
  <c r="I459" i="16"/>
  <c r="K459" i="16" s="1"/>
  <c r="E459" i="16"/>
  <c r="H459" i="16" s="1"/>
  <c r="I472" i="16"/>
  <c r="K472" i="16" s="1"/>
  <c r="E472" i="16"/>
  <c r="H472" i="16" s="1"/>
  <c r="I468" i="16"/>
  <c r="K468" i="16" s="1"/>
  <c r="E468" i="16"/>
  <c r="H468" i="16" s="1"/>
  <c r="I502" i="16"/>
  <c r="K502" i="16" s="1"/>
  <c r="E502" i="16"/>
  <c r="H502" i="16" s="1"/>
  <c r="I501" i="16"/>
  <c r="K501" i="16" s="1"/>
  <c r="E501" i="16"/>
  <c r="H501" i="16" s="1"/>
  <c r="I442" i="16"/>
  <c r="K442" i="16" s="1"/>
  <c r="E442" i="16"/>
  <c r="H442" i="16" s="1"/>
  <c r="I426" i="16"/>
  <c r="K426" i="16" s="1"/>
  <c r="E426" i="16"/>
  <c r="H426" i="16" s="1"/>
  <c r="I425" i="16"/>
  <c r="K425" i="16" s="1"/>
  <c r="E425" i="16"/>
  <c r="H425" i="16" s="1"/>
  <c r="I402" i="16"/>
  <c r="K402" i="16" s="1"/>
  <c r="E402" i="16"/>
  <c r="H402" i="16" s="1"/>
  <c r="I401" i="16"/>
  <c r="K401" i="16" s="1"/>
  <c r="E401" i="16"/>
  <c r="H401" i="16" s="1"/>
  <c r="I400" i="16"/>
  <c r="K400" i="16" s="1"/>
  <c r="E400" i="16"/>
  <c r="H400" i="16" s="1"/>
  <c r="I397" i="16"/>
  <c r="K397" i="16" s="1"/>
  <c r="E397" i="16"/>
  <c r="H397" i="16" s="1"/>
  <c r="I396" i="16"/>
  <c r="K396" i="16" s="1"/>
  <c r="E396" i="16"/>
  <c r="H396" i="16" s="1"/>
  <c r="I393" i="16"/>
  <c r="K393" i="16" s="1"/>
  <c r="E393" i="16"/>
  <c r="H393" i="16" s="1"/>
  <c r="I392" i="16"/>
  <c r="K392" i="16" s="1"/>
  <c r="E392" i="16"/>
  <c r="H392" i="16" s="1"/>
  <c r="I391" i="16"/>
  <c r="K391" i="16" s="1"/>
  <c r="E391" i="16"/>
  <c r="H391" i="16" s="1"/>
  <c r="I386" i="16"/>
  <c r="K386" i="16" s="1"/>
  <c r="E386" i="16"/>
  <c r="H386" i="16" s="1"/>
  <c r="I385" i="16"/>
  <c r="K385" i="16" s="1"/>
  <c r="E385" i="16"/>
  <c r="H385" i="16" s="1"/>
  <c r="I382" i="16"/>
  <c r="K382" i="16" s="1"/>
  <c r="E382" i="16"/>
  <c r="H382" i="16" s="1"/>
  <c r="I381" i="16"/>
  <c r="K381" i="16" s="1"/>
  <c r="E381" i="16"/>
  <c r="H381" i="16" s="1"/>
  <c r="I380" i="16"/>
  <c r="K380" i="16" s="1"/>
  <c r="E380" i="16"/>
  <c r="H380" i="16" s="1"/>
  <c r="I379" i="16"/>
  <c r="K379" i="16" s="1"/>
  <c r="E379" i="16"/>
  <c r="H379" i="16" s="1"/>
  <c r="I378" i="16"/>
  <c r="K378" i="16" s="1"/>
  <c r="E378" i="16"/>
  <c r="H378" i="16" s="1"/>
  <c r="I374" i="16"/>
  <c r="K374" i="16" s="1"/>
  <c r="E374" i="16"/>
  <c r="H374" i="16" s="1"/>
  <c r="I373" i="16"/>
  <c r="K373" i="16" s="1"/>
  <c r="E373" i="16"/>
  <c r="H373" i="16" s="1"/>
  <c r="I372" i="16"/>
  <c r="K372" i="16" s="1"/>
  <c r="E372" i="16"/>
  <c r="H372" i="16" s="1"/>
  <c r="I370" i="16"/>
  <c r="K370" i="16" s="1"/>
  <c r="E370" i="16"/>
  <c r="H370" i="16" s="1"/>
  <c r="I369" i="16"/>
  <c r="K369" i="16" s="1"/>
  <c r="E369" i="16"/>
  <c r="H369" i="16" s="1"/>
  <c r="I368" i="16"/>
  <c r="K368" i="16" s="1"/>
  <c r="E368" i="16"/>
  <c r="H368" i="16" s="1"/>
  <c r="I439" i="16"/>
  <c r="K439" i="16" s="1"/>
  <c r="E439" i="16"/>
  <c r="H439" i="16" s="1"/>
  <c r="I443" i="16"/>
  <c r="K443" i="16" s="1"/>
  <c r="E443" i="16"/>
  <c r="H443" i="16" s="1"/>
  <c r="I441" i="16"/>
  <c r="K441" i="16" s="1"/>
  <c r="E441" i="16"/>
  <c r="H441" i="16" s="1"/>
  <c r="I440" i="16"/>
  <c r="K440" i="16" s="1"/>
  <c r="E440" i="16"/>
  <c r="H440" i="16" s="1"/>
  <c r="I438" i="16"/>
  <c r="K438" i="16" s="1"/>
  <c r="E438" i="16"/>
  <c r="H438" i="16" s="1"/>
  <c r="I437" i="16"/>
  <c r="K437" i="16" s="1"/>
  <c r="E437" i="16"/>
  <c r="H437" i="16" s="1"/>
  <c r="I434" i="16"/>
  <c r="K434" i="16" s="1"/>
  <c r="E434" i="16"/>
  <c r="H434" i="16" s="1"/>
  <c r="I433" i="16"/>
  <c r="K433" i="16" s="1"/>
  <c r="E433" i="16"/>
  <c r="H433" i="16" s="1"/>
  <c r="I430" i="16"/>
  <c r="K430" i="16" s="1"/>
  <c r="E430" i="16"/>
  <c r="H430" i="16" s="1"/>
  <c r="I428" i="16"/>
  <c r="K428" i="16" s="1"/>
  <c r="E428" i="16"/>
  <c r="H428" i="16" s="1"/>
  <c r="I427" i="16"/>
  <c r="K427" i="16" s="1"/>
  <c r="E427" i="16"/>
  <c r="H427" i="16" s="1"/>
  <c r="I447" i="16"/>
  <c r="K447" i="16" s="1"/>
  <c r="E447" i="16"/>
  <c r="H447" i="16" s="1"/>
  <c r="I446" i="16"/>
  <c r="K446" i="16" s="1"/>
  <c r="E446" i="16"/>
  <c r="H446" i="16" s="1"/>
  <c r="I449" i="16"/>
  <c r="K449" i="16" s="1"/>
  <c r="E449" i="16"/>
  <c r="H449" i="16" s="1"/>
  <c r="I448" i="16"/>
  <c r="K448" i="16" s="1"/>
  <c r="E448" i="16"/>
  <c r="H448" i="16" s="1"/>
  <c r="I451" i="16"/>
  <c r="K451" i="16" s="1"/>
  <c r="E451" i="16"/>
  <c r="H451" i="16" s="1"/>
  <c r="I450" i="16"/>
  <c r="K450" i="16" s="1"/>
  <c r="E450" i="16"/>
  <c r="H450" i="16" s="1"/>
  <c r="I421" i="16"/>
  <c r="K421" i="16" s="1"/>
  <c r="E421" i="16"/>
  <c r="H421" i="16" s="1"/>
  <c r="I416" i="16"/>
  <c r="K416" i="16" s="1"/>
  <c r="E416" i="16"/>
  <c r="H416" i="16" s="1"/>
  <c r="I415" i="16"/>
  <c r="K415" i="16" s="1"/>
  <c r="E415" i="16"/>
  <c r="H415" i="16" s="1"/>
  <c r="I418" i="16"/>
  <c r="K418" i="16" s="1"/>
  <c r="E418" i="16"/>
  <c r="H418" i="16" s="1"/>
  <c r="I417" i="16"/>
  <c r="K417" i="16" s="1"/>
  <c r="E417" i="16"/>
  <c r="H417" i="16" s="1"/>
  <c r="I420" i="16"/>
  <c r="K420" i="16" s="1"/>
  <c r="E420" i="16"/>
  <c r="H420" i="16" s="1"/>
  <c r="L468" i="16" l="1"/>
  <c r="L370" i="16"/>
  <c r="L381" i="16"/>
  <c r="L472" i="16"/>
  <c r="L463" i="16"/>
  <c r="L464" i="16"/>
  <c r="L459" i="16"/>
  <c r="L401" i="16"/>
  <c r="L501" i="16"/>
  <c r="L369" i="16"/>
  <c r="L380" i="16"/>
  <c r="L391" i="16"/>
  <c r="L393" i="16"/>
  <c r="L502" i="16"/>
  <c r="L442" i="16"/>
  <c r="L396" i="16"/>
  <c r="L374" i="16"/>
  <c r="L426" i="16"/>
  <c r="L425" i="16"/>
  <c r="L400" i="16"/>
  <c r="L386" i="16"/>
  <c r="L372" i="16"/>
  <c r="L378" i="16"/>
  <c r="L382" i="16"/>
  <c r="L402" i="16"/>
  <c r="L397" i="16"/>
  <c r="L373" i="16"/>
  <c r="L379" i="16"/>
  <c r="L385" i="16"/>
  <c r="L392" i="16"/>
  <c r="L368" i="16"/>
  <c r="L446" i="16"/>
  <c r="L451" i="16"/>
  <c r="L428" i="16"/>
  <c r="L443" i="16"/>
  <c r="L434" i="16"/>
  <c r="L450" i="16"/>
  <c r="L433" i="16"/>
  <c r="L438" i="16"/>
  <c r="L449" i="16"/>
  <c r="L448" i="16"/>
  <c r="L447" i="16"/>
  <c r="L439" i="16"/>
  <c r="L437" i="16"/>
  <c r="L441" i="16"/>
  <c r="L440" i="16"/>
  <c r="L427" i="16"/>
  <c r="L430" i="16"/>
  <c r="L417" i="16"/>
  <c r="L420" i="16"/>
  <c r="L416" i="16"/>
  <c r="L415" i="16"/>
  <c r="L421" i="16"/>
  <c r="L418" i="16"/>
  <c r="E135" i="17"/>
  <c r="E134" i="17"/>
  <c r="E133" i="17"/>
  <c r="E132" i="17"/>
  <c r="E131" i="17"/>
  <c r="E130" i="17"/>
  <c r="E129" i="17"/>
  <c r="E128" i="17"/>
  <c r="E127" i="17"/>
  <c r="E126" i="17"/>
  <c r="E125" i="17"/>
  <c r="E91" i="17"/>
  <c r="E90" i="17"/>
  <c r="E89" i="17"/>
  <c r="E88" i="17"/>
  <c r="E87" i="17"/>
  <c r="E85" i="17"/>
  <c r="E84" i="17"/>
  <c r="E83" i="17"/>
  <c r="E82" i="17"/>
  <c r="E81" i="17"/>
  <c r="E80" i="17"/>
  <c r="E74" i="17"/>
  <c r="E86" i="17"/>
  <c r="E78" i="17"/>
  <c r="E79" i="17"/>
  <c r="E77" i="17"/>
  <c r="E76" i="17"/>
  <c r="E75" i="17"/>
  <c r="E73" i="17"/>
  <c r="E72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12" i="16" l="1"/>
  <c r="H12" i="16" s="1"/>
  <c r="E42" i="16"/>
  <c r="H42" i="16" s="1"/>
  <c r="E43" i="16"/>
  <c r="H43" i="16" s="1"/>
  <c r="E44" i="16"/>
  <c r="H44" i="16" s="1"/>
  <c r="E91" i="16"/>
  <c r="H91" i="16" s="1"/>
  <c r="E92" i="16"/>
  <c r="H92" i="16" s="1"/>
  <c r="E78" i="16"/>
  <c r="H78" i="16" s="1"/>
  <c r="E79" i="16"/>
  <c r="H79" i="16" s="1"/>
  <c r="E136" i="16"/>
  <c r="H136" i="16" s="1"/>
  <c r="E116" i="16"/>
  <c r="H116" i="16" s="1"/>
  <c r="E129" i="16"/>
  <c r="H129" i="16" s="1"/>
  <c r="E130" i="16"/>
  <c r="H130" i="16" s="1"/>
  <c r="E133" i="16"/>
  <c r="H133" i="16" s="1"/>
  <c r="E172" i="16"/>
  <c r="H172" i="16" s="1"/>
  <c r="E175" i="16"/>
  <c r="H175" i="16" s="1"/>
  <c r="E491" i="16"/>
  <c r="H491" i="16" s="1"/>
  <c r="E492" i="16"/>
  <c r="H492" i="16" s="1"/>
  <c r="E496" i="16"/>
  <c r="H496" i="16" s="1"/>
  <c r="E497" i="16"/>
  <c r="H497" i="16" s="1"/>
  <c r="E508" i="16"/>
  <c r="H508" i="16" s="1"/>
  <c r="E511" i="16"/>
  <c r="H511" i="16" s="1"/>
  <c r="E520" i="16"/>
  <c r="H520" i="16" s="1"/>
  <c r="E522" i="16"/>
  <c r="H522" i="16" s="1"/>
  <c r="E523" i="16"/>
  <c r="H523" i="16" s="1"/>
  <c r="E525" i="16"/>
  <c r="H525" i="16" s="1"/>
  <c r="E528" i="16"/>
  <c r="H528" i="16" s="1"/>
  <c r="E529" i="16"/>
  <c r="H529" i="16" s="1"/>
  <c r="E532" i="16"/>
  <c r="H532" i="16" s="1"/>
  <c r="E533" i="16"/>
  <c r="H533" i="16" s="1"/>
  <c r="E534" i="16"/>
  <c r="H534" i="16" s="1"/>
  <c r="I12" i="16"/>
  <c r="K12" i="16" s="1"/>
  <c r="I42" i="16"/>
  <c r="K42" i="16" s="1"/>
  <c r="I43" i="16"/>
  <c r="K43" i="16" s="1"/>
  <c r="I44" i="16"/>
  <c r="K44" i="16" s="1"/>
  <c r="I91" i="16"/>
  <c r="K91" i="16" s="1"/>
  <c r="I92" i="16"/>
  <c r="K92" i="16" s="1"/>
  <c r="I78" i="16"/>
  <c r="K78" i="16" s="1"/>
  <c r="I79" i="16"/>
  <c r="K79" i="16" s="1"/>
  <c r="I136" i="16"/>
  <c r="K136" i="16" s="1"/>
  <c r="I116" i="16"/>
  <c r="K116" i="16" s="1"/>
  <c r="I129" i="16"/>
  <c r="K129" i="16" s="1"/>
  <c r="I130" i="16"/>
  <c r="K130" i="16" s="1"/>
  <c r="I133" i="16"/>
  <c r="K133" i="16" s="1"/>
  <c r="I172" i="16"/>
  <c r="K172" i="16" s="1"/>
  <c r="I175" i="16"/>
  <c r="K175" i="16" s="1"/>
  <c r="I491" i="16"/>
  <c r="K491" i="16" s="1"/>
  <c r="I492" i="16"/>
  <c r="K492" i="16" s="1"/>
  <c r="I496" i="16"/>
  <c r="K496" i="16" s="1"/>
  <c r="I497" i="16"/>
  <c r="K497" i="16" s="1"/>
  <c r="I508" i="16"/>
  <c r="K508" i="16" s="1"/>
  <c r="I511" i="16"/>
  <c r="K511" i="16" s="1"/>
  <c r="I520" i="16"/>
  <c r="K520" i="16" s="1"/>
  <c r="I522" i="16"/>
  <c r="K522" i="16" s="1"/>
  <c r="I523" i="16"/>
  <c r="K523" i="16" s="1"/>
  <c r="I525" i="16"/>
  <c r="K525" i="16" s="1"/>
  <c r="I528" i="16"/>
  <c r="K528" i="16" s="1"/>
  <c r="I529" i="16"/>
  <c r="K529" i="16" s="1"/>
  <c r="I532" i="16"/>
  <c r="K532" i="16" s="1"/>
  <c r="I533" i="16"/>
  <c r="K533" i="16" s="1"/>
  <c r="I534" i="16"/>
  <c r="K534" i="16" s="1"/>
  <c r="E120" i="17"/>
  <c r="E119" i="17"/>
  <c r="E118" i="17"/>
  <c r="E117" i="17"/>
  <c r="E116" i="17"/>
  <c r="E115" i="17"/>
  <c r="E114" i="17"/>
  <c r="E113" i="17"/>
  <c r="E112" i="17"/>
  <c r="E122" i="17"/>
  <c r="E121" i="17"/>
  <c r="E57" i="17"/>
  <c r="E56" i="17"/>
  <c r="E55" i="17"/>
  <c r="E54" i="17"/>
  <c r="E53" i="17"/>
  <c r="E52" i="17"/>
  <c r="E51" i="17"/>
  <c r="E67" i="17"/>
  <c r="E65" i="17"/>
  <c r="E62" i="17"/>
  <c r="E61" i="17"/>
  <c r="E60" i="17"/>
  <c r="E59" i="17"/>
  <c r="E58" i="17"/>
  <c r="E109" i="17"/>
  <c r="E108" i="17"/>
  <c r="E107" i="17"/>
  <c r="E104" i="17"/>
  <c r="E103" i="17"/>
  <c r="E102" i="17"/>
  <c r="E106" i="17"/>
  <c r="E105" i="17"/>
  <c r="E100" i="17"/>
  <c r="E99" i="17"/>
  <c r="E98" i="17"/>
  <c r="E97" i="17"/>
  <c r="E96" i="17"/>
  <c r="E95" i="17"/>
  <c r="E94" i="17"/>
  <c r="E93" i="17"/>
  <c r="E69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3" i="17"/>
  <c r="E32" i="17"/>
  <c r="E31" i="17"/>
  <c r="E30" i="17"/>
  <c r="E92" i="17"/>
  <c r="E68" i="17"/>
  <c r="E29" i="17"/>
  <c r="L43" i="16" l="1"/>
  <c r="L492" i="16"/>
  <c r="L12" i="16"/>
  <c r="L491" i="16"/>
  <c r="L528" i="16"/>
  <c r="L533" i="16"/>
  <c r="L525" i="16"/>
  <c r="L511" i="16"/>
  <c r="L497" i="16"/>
  <c r="L130" i="16"/>
  <c r="L92" i="16"/>
  <c r="L520" i="16"/>
  <c r="L532" i="16"/>
  <c r="L508" i="16"/>
  <c r="L496" i="16"/>
  <c r="L175" i="16"/>
  <c r="L172" i="16"/>
  <c r="L133" i="16"/>
  <c r="L129" i="16"/>
  <c r="L116" i="16"/>
  <c r="L136" i="16"/>
  <c r="L78" i="16"/>
  <c r="L91" i="16"/>
  <c r="L534" i="16"/>
  <c r="L523" i="16"/>
  <c r="L529" i="16"/>
  <c r="L522" i="16"/>
  <c r="L44" i="16"/>
  <c r="L42" i="16"/>
  <c r="L79" i="16"/>
  <c r="K536" i="16"/>
  <c r="K540" i="16" s="1"/>
  <c r="K537" i="16"/>
  <c r="K538" i="16" l="1"/>
  <c r="K539" i="16" s="1"/>
  <c r="K541" i="16" s="1"/>
</calcChain>
</file>

<file path=xl/sharedStrings.xml><?xml version="1.0" encoding="utf-8"?>
<sst xmlns="http://schemas.openxmlformats.org/spreadsheetml/2006/main" count="1158" uniqueCount="607">
  <si>
    <t>DESCRIPTION</t>
  </si>
  <si>
    <t>QUANTITY</t>
  </si>
  <si>
    <t>QTY WITH
WASTAGE</t>
  </si>
  <si>
    <t>PROJECT:</t>
  </si>
  <si>
    <t>ADDRESS:</t>
  </si>
  <si>
    <t>EA</t>
  </si>
  <si>
    <t>LFT</t>
  </si>
  <si>
    <t>REV:</t>
  </si>
  <si>
    <t>SCOPE OF ESTIMATE:</t>
  </si>
  <si>
    <t>I</t>
  </si>
  <si>
    <t>SUPPLY &amp; INSTALLATION</t>
  </si>
  <si>
    <t>SR.
NO.</t>
  </si>
  <si>
    <t>WASTAGE</t>
  </si>
  <si>
    <t>UNIT</t>
  </si>
  <si>
    <t>UNIT 
COST</t>
  </si>
  <si>
    <t>MATERIAL 
COST</t>
  </si>
  <si>
    <t xml:space="preserve"> </t>
  </si>
  <si>
    <t>SHEET METAL DUCT</t>
  </si>
  <si>
    <t>DUCT INSULATION</t>
  </si>
  <si>
    <t>TAKE-OFF</t>
  </si>
  <si>
    <t>DUCT WEIGHT</t>
  </si>
  <si>
    <t>LB</t>
  </si>
  <si>
    <t>HVAC ESTIMATE</t>
  </si>
  <si>
    <t>SF</t>
  </si>
  <si>
    <t>ELBOW</t>
  </si>
  <si>
    <t>LABOR RATE</t>
  </si>
  <si>
    <t>LABOR HOURS</t>
  </si>
  <si>
    <t>TOTAL
COST</t>
  </si>
  <si>
    <t>NEW WORK</t>
  </si>
  <si>
    <t>Allowance for Rigging Services</t>
  </si>
  <si>
    <t>LS</t>
  </si>
  <si>
    <t>LABOR 
RATE</t>
  </si>
  <si>
    <t>LABOR
 COST</t>
  </si>
  <si>
    <t>Allowance for Air Balancing &amp; Testing of HVAC Systems</t>
  </si>
  <si>
    <t>SENSOR</t>
  </si>
  <si>
    <t>CONDENSATE DRAIN PIPE</t>
  </si>
  <si>
    <t>CONDENSATE DRAIN PIPE INSULATION</t>
  </si>
  <si>
    <t>TRANSITION</t>
  </si>
  <si>
    <t>FLEXIBLE DUCT</t>
  </si>
  <si>
    <t>AIR DEVICES</t>
  </si>
  <si>
    <t>AIR CONDENSOR</t>
  </si>
  <si>
    <t>FLEXIBLE CONNECTORS</t>
  </si>
  <si>
    <t>3/8" Threaded Rod</t>
  </si>
  <si>
    <t>1" x 22 Ga. Strap</t>
  </si>
  <si>
    <t>3/4" Dia Adjustable Clevis Hanger</t>
  </si>
  <si>
    <t>3/8" Dia Full Threaded Rod W/ Double Locknut (1 foot length)</t>
  </si>
  <si>
    <t>EXHAUST FANS</t>
  </si>
  <si>
    <t>DUCT SUPPORTS</t>
  </si>
  <si>
    <t>ALLOWANCES (PLEASE ADD YOUR NUMBERS)</t>
  </si>
  <si>
    <t>Core Drill &amp; Fire Stopping</t>
  </si>
  <si>
    <t>MECHANICAL ESTIMATE</t>
  </si>
  <si>
    <t>DEMOLITION WORK</t>
  </si>
  <si>
    <t>CONDENSATE DRAIN PIPE FITTINGS</t>
  </si>
  <si>
    <t>DUCT FITTINGS</t>
  </si>
  <si>
    <t>Demo Existing Duct With Associating Fittings</t>
  </si>
  <si>
    <t>8" Dia Flexible Duct</t>
  </si>
  <si>
    <t>10" Dia Flexible Duct</t>
  </si>
  <si>
    <t>14" Dia Flexible Duct</t>
  </si>
  <si>
    <t>12" Dia Duct End Cap</t>
  </si>
  <si>
    <t>10"x12" Duct End Cap</t>
  </si>
  <si>
    <t>14"x16" SA Duct Cap</t>
  </si>
  <si>
    <t>22"x18" Duct End Cap</t>
  </si>
  <si>
    <t>24"x18" Duct End Cap</t>
  </si>
  <si>
    <t>DUCT END CAPS</t>
  </si>
  <si>
    <t>78"x30" Plenum Box</t>
  </si>
  <si>
    <t>6" Dia Supply Air Duct</t>
  </si>
  <si>
    <t>8" Dia Supply Air Duct</t>
  </si>
  <si>
    <t>10" Dia Supply Air Duct</t>
  </si>
  <si>
    <t>12" Dia Supply Air Duct</t>
  </si>
  <si>
    <t>14" Dia Supply Air Duct</t>
  </si>
  <si>
    <t>16" Dia Supply Air Duct</t>
  </si>
  <si>
    <t>18" Dia Supply Air Duct</t>
  </si>
  <si>
    <t>8"x8" Supply Air Duct</t>
  </si>
  <si>
    <t>10"x12" Supply Air Duct</t>
  </si>
  <si>
    <t>12"x10" Supply Air Duct</t>
  </si>
  <si>
    <t>12"x12" Supply Air Duct</t>
  </si>
  <si>
    <t>14"x14" Supply Air Duct</t>
  </si>
  <si>
    <t>16"x14" Supply Air Duct</t>
  </si>
  <si>
    <t>16"x16" Supply Air Duct</t>
  </si>
  <si>
    <t>18"x18" Supply Air Duct</t>
  </si>
  <si>
    <t>18"x4" Supply Air Duct</t>
  </si>
  <si>
    <t>20"x16" Supply Air Duct</t>
  </si>
  <si>
    <t>20"x20" Supply Air Duct</t>
  </si>
  <si>
    <t>22"x18" Supply Air Duct</t>
  </si>
  <si>
    <t>24"x10" Supply Air Duct</t>
  </si>
  <si>
    <t>24"x18" Supply Air Duct</t>
  </si>
  <si>
    <t>24"x24" Supply Air Duct</t>
  </si>
  <si>
    <t>26"x26" Supply Air Duct</t>
  </si>
  <si>
    <t>30"x30" Supply Air Duct</t>
  </si>
  <si>
    <t>78"x30" Supply Air Duct</t>
  </si>
  <si>
    <t>10"x12" / 8" Dia Supply Air Duct Takeoff</t>
  </si>
  <si>
    <t>16"x14" / 14" Dia Supply Air Duct Takeoff</t>
  </si>
  <si>
    <t>16"x14" / 8" Dia Supply Air Duct Takeoff</t>
  </si>
  <si>
    <t>16"x16" / 12"x10" Supply Air Duct Takeoff</t>
  </si>
  <si>
    <t>18" / 14" Dia Supply Air Duct Takeoff</t>
  </si>
  <si>
    <t>18"x18" / 14" Dia Supply Air Duct Takeoff</t>
  </si>
  <si>
    <t>20"x16" / 14" Dia Supply Air Duct Takeoff</t>
  </si>
  <si>
    <t>20"x20" / 14" Dia Supply Air Duct Takeoff</t>
  </si>
  <si>
    <t>22"x18" / 12"x12" Supply Air Duct Takeoof</t>
  </si>
  <si>
    <t>22"x18" / 18"x18" Supply Air Duct Takeoff</t>
  </si>
  <si>
    <t>24"x18" / 16"x14" Supply Air Duct Takeoff</t>
  </si>
  <si>
    <t>24"x18" / 20"x16" Supply Air Duct Takeoff</t>
  </si>
  <si>
    <t>26"x26" / 16" Dia Supply Air Duct Takeoff</t>
  </si>
  <si>
    <t>26"x26" / 20"x20" Supply Air Duct Takeoff</t>
  </si>
  <si>
    <t>30"x30" / 14"x14" Supply Air Duct Takeoff</t>
  </si>
  <si>
    <t>30"x30" / 16"x16" Supply Air Duct Takeoff</t>
  </si>
  <si>
    <t>30"x30" / 24"x10" Supply Air Duct Takeoff</t>
  </si>
  <si>
    <t>78"x30" / 24"X24" Supply Air Duct Takeoff</t>
  </si>
  <si>
    <t>78"x30" / 26"x26" Supply Air Duct Takeoff</t>
  </si>
  <si>
    <t>78"x30" / 30"X30" Supply Air Duct Takeoff</t>
  </si>
  <si>
    <t>12"x10" / 8" Dia Supply Air Duct Transition</t>
  </si>
  <si>
    <t>12"x12" / 14" Dia Supply Air Duct Transition</t>
  </si>
  <si>
    <t>14"x14" / 10" Dia Supply Air Duct Transition</t>
  </si>
  <si>
    <t>16"x14" / 14" Dia Supply Air Duct Transition</t>
  </si>
  <si>
    <t>16"x16" / 12" Dia Supply Air Duct Transition</t>
  </si>
  <si>
    <t>18"x18" / 6" Dia Supply Air Duct Transition</t>
  </si>
  <si>
    <t>18"x18" / 14" Dia Supply Air Duct Transition</t>
  </si>
  <si>
    <t>20"x16" / 14" Dia Supply Air Duct Transition</t>
  </si>
  <si>
    <t>10" Dia Exhaust Air Duct</t>
  </si>
  <si>
    <t>12" Dia Exhaust Air Duct</t>
  </si>
  <si>
    <t>16" Dia Exhaust Air Duct</t>
  </si>
  <si>
    <t>20" Dia Exhaust Air Duct</t>
  </si>
  <si>
    <t>14"x8" Exhaust Air Duct</t>
  </si>
  <si>
    <t>24"x24" Exhaust Air Duct</t>
  </si>
  <si>
    <t>24"x24" / 14"x14" Exhaust Air Duct Takeoff</t>
  </si>
  <si>
    <t>14"x14" / 10" Dia Exhaust Air Duct Takeoff</t>
  </si>
  <si>
    <t>14"x14" / 20" Dia Exhaust Air Duct Takeoff</t>
  </si>
  <si>
    <t>24"x24" / 20" Dia Exhaust Air Duct Takeoff</t>
  </si>
  <si>
    <t>18"x10" / 14"x8" Exhaust Air Duct Takeoff</t>
  </si>
  <si>
    <t>24"x24" / 18"x18" Exhaust Air Duct Takeoff</t>
  </si>
  <si>
    <t>24"x24" / 22"x12" Exhaust Air Duct Takeoff</t>
  </si>
  <si>
    <t>14"x14" / 10" Dia Exhaust Air Duct Transition</t>
  </si>
  <si>
    <t>18"x10" / 16" Dia Exhaust Air Duct Transition</t>
  </si>
  <si>
    <t>24"x24" / 16" Dia Exhaust Air Duct Transition</t>
  </si>
  <si>
    <t>12" / 8" Dia Supply Air Duct Takeoff</t>
  </si>
  <si>
    <t>18" / 8" Dia Supply Air Duct Takeoff</t>
  </si>
  <si>
    <t>12"x12" / 6" Dia Supply Air Duct Takeoff</t>
  </si>
  <si>
    <t>12"x12" / 8" Dia Supply Air Duct Takeoff</t>
  </si>
  <si>
    <t>18"x4" / 12" Dia Supply Air Duct Takeoff</t>
  </si>
  <si>
    <t>18"x4" / 16" Dia Supply Air Duct Takeoff</t>
  </si>
  <si>
    <t>18"x4" / 18" Dia Supply Air Duct Takeoff</t>
  </si>
  <si>
    <t>24"x24" / 18"x18" Dia Supply Air Duct Takeoff</t>
  </si>
  <si>
    <t>24"x24" / 20"x16" Dia Supply Air Duct Takeoff</t>
  </si>
  <si>
    <t>8" / 6" Supply Air Duct Reducer</t>
  </si>
  <si>
    <t>12" / 8" Supply Air Duct Reducer</t>
  </si>
  <si>
    <t>16" / 12" Supply Air Duct Reducer</t>
  </si>
  <si>
    <t>18" / 14" Supply Air Duct Reducer</t>
  </si>
  <si>
    <t>18" / 16" Supply Air Duct Reducer</t>
  </si>
  <si>
    <t>20"x16" / 16"x14" Supply Air Duct Reducer</t>
  </si>
  <si>
    <t>20"x20" / 12"x12" Supply Air Duct Reducer</t>
  </si>
  <si>
    <t>22"x12" / 18"x18" Exhaust Air Duct Reducer</t>
  </si>
  <si>
    <t>46"x12" / 22"x12" Exhaust Air Duct Reducer</t>
  </si>
  <si>
    <t>8" Dia Supply Air Duct 90 Deg Elbow</t>
  </si>
  <si>
    <t>14" Dia Supply Air Duct 90 Deg Elbow</t>
  </si>
  <si>
    <t>18" Dai Supply Air Duct 90 Deg Elbow</t>
  </si>
  <si>
    <t>8"x8" Supply Air Duct 90 Deg Elbow</t>
  </si>
  <si>
    <t>10"x12" Supply Air Duct 90 Deg Elbow</t>
  </si>
  <si>
    <t>12"x10" Supply Air Duct 90 Deg Elbow</t>
  </si>
  <si>
    <t>12"x12" Supply Air Duct 90 Deg Elbow</t>
  </si>
  <si>
    <t>14"x14" Supply Air Duct 90 Deg Elbow</t>
  </si>
  <si>
    <t>18"x18" Supply Air Duct 90 Deg Elbow</t>
  </si>
  <si>
    <t>20"x16" Supply Air Duct 90 Deg Elbow</t>
  </si>
  <si>
    <t>16" Dia Exhaust Air Duct 90 Deg Elbow</t>
  </si>
  <si>
    <t>14"x8" Exhaust Air Duct 90 Deg Elbow</t>
  </si>
  <si>
    <t>24"x24" Exhaust Air Duct 90 Deg Elbow</t>
  </si>
  <si>
    <t>14" Dia Supply Air Duct 45 Deg Elbow</t>
  </si>
  <si>
    <t>20"x20" Supply Air Duct 45 Deg Elbow</t>
  </si>
  <si>
    <t>TEE</t>
  </si>
  <si>
    <t>REDUCER</t>
  </si>
  <si>
    <t>LOW PRESSURE STEAM PIPE</t>
  </si>
  <si>
    <t>LOW PRESSURE STEAM PIPE FITTINGS</t>
  </si>
  <si>
    <t>SAFETY RELIEF VENT PIPE</t>
  </si>
  <si>
    <t>SAFETY RELIEF VENT PIPE FITTINGS</t>
  </si>
  <si>
    <t>EG-3: Exhaust Grille, TITUS PAR-AA, Neck Size 12"x12", Face Size 24"x24", CFM 450</t>
  </si>
  <si>
    <t>EG-3: Exhaust Grille, TITUS PAR-AA, Neck Size 12"x12", Face Size 24"x24", CFM 500</t>
  </si>
  <si>
    <t>EG-5: Exhaust Grille, TITUS 350FL, Duct Connection Size 20" Dia, Neck Size 14"x14", Face Size 16"x16", CFM 595</t>
  </si>
  <si>
    <t>EG-5: Return Register, TITUS 350FL, Duct Connection Size 20" Dia, Neck Size 14"x14", Face Size 16"x16", CFM 600</t>
  </si>
  <si>
    <t>SD-1, Three Cone Supply Diffuser, TITUS-TMS-AA, Neck Size 8" Dia, Face Size 24" x 24", CFM 150</t>
  </si>
  <si>
    <t>SD-1, Three Cone Supply Diffuser, TITUS-TMS-AA, Neck Size 8" Dia, Face Size 24" x 24", CFM 165</t>
  </si>
  <si>
    <t>SD-1, Three Cone Supply Diffuser, TITUS-TMS-AA, Neck Size 8" Dia, Face Size 24" x 24", CFM 225</t>
  </si>
  <si>
    <t>SD-1, Three Cone Supply Diffuser, TITUS-TMS-AA, Neck Size 8" Dia, Face Size 24"x24", CFM 125</t>
  </si>
  <si>
    <t>SD-2, Three Cone Supply Diffuser, TITUS-TMS-AA, Neck Size 10" Dia, Face Size 24"x24" , CFM 275</t>
  </si>
  <si>
    <t>SD-3, Supply Diffuser, TITUS TMS-AA, Neck Size 14" Dia, Face Size 24"x24", CFM 675, 2 Way</t>
  </si>
  <si>
    <t>SD-3, Three Cone Supply Diffuser, TITUS TMS-AA, Neck Size 14" Dia, Face Size 24"x24", CFM 500</t>
  </si>
  <si>
    <t xml:space="preserve">SD-3, Three Cone Supply Diffuser, TITUS TMS-AA, Neck Size 14" Dia, Face Size 24"x24", CFM 675 </t>
  </si>
  <si>
    <t xml:space="preserve">SD-3, Three Cone Supply Diffuser, TITUS TMS-AA, Neck Size 14" Dia, Face Size 24"x24", CFM 680 </t>
  </si>
  <si>
    <t>SD-4: Supply Drum Louver, TITUS DL, Duct Connection Size 18" Dia, Neck Size 18"x4", Face Size 20"x6", CFM 255</t>
  </si>
  <si>
    <t>Bas Panel</t>
  </si>
  <si>
    <t>8" Dia VD, Volume Damper</t>
  </si>
  <si>
    <t>10" Dia VD, Volume Damper</t>
  </si>
  <si>
    <t>12" Dia VD, Volume Damper</t>
  </si>
  <si>
    <t>14" Dia VD, Volume Damper</t>
  </si>
  <si>
    <t>12"x12" Dia VD, Volume Damper</t>
  </si>
  <si>
    <t>14"x8" VD, Volume Damper</t>
  </si>
  <si>
    <t>22"x12" VD, Volume Damper</t>
  </si>
  <si>
    <t>STEAM UNIT HEATER</t>
  </si>
  <si>
    <t>CLEAN STEAM GENRATOR</t>
  </si>
  <si>
    <t>EXPANTION TANK</t>
  </si>
  <si>
    <t>AIR HANDLING UNIT</t>
  </si>
  <si>
    <t>AIR COOLED CONDENSING UNIT</t>
  </si>
  <si>
    <t>AIR SEPRATOR</t>
  </si>
  <si>
    <r>
      <t xml:space="preserve">12"x12" Access Panel </t>
    </r>
    <r>
      <rPr>
        <sz val="11"/>
        <color rgb="FFFF0000"/>
        <rFont val="Calibri"/>
        <family val="2"/>
        <scheme val="minor"/>
      </rPr>
      <t>(Size Assumed)</t>
    </r>
  </si>
  <si>
    <t>STEAM PRESSURE REDUCING VALVE</t>
  </si>
  <si>
    <t>1/2" Dia Ball Valve</t>
  </si>
  <si>
    <t>3/4" Dia Automatic Flow Control Valve</t>
  </si>
  <si>
    <t>3/4" Dia Ball Valve</t>
  </si>
  <si>
    <t>3/4" Dia Modulation Control Valve</t>
  </si>
  <si>
    <t>3/4" Dia Shutoff Valve</t>
  </si>
  <si>
    <t>1" Dia Ball Valve</t>
  </si>
  <si>
    <t>1" Dia Pressure Regulating Valve</t>
  </si>
  <si>
    <t>1" Dia Shutoff Valve</t>
  </si>
  <si>
    <t>2-1/2" Dia Balancing Valve</t>
  </si>
  <si>
    <t>2-1/2" Dia Manual Bypass Valve</t>
  </si>
  <si>
    <t>2-1/2" Dia Modulating Control Valve</t>
  </si>
  <si>
    <t>2-1/2" Dia Shutoff Valve</t>
  </si>
  <si>
    <t>3" Dia Balancing Valve</t>
  </si>
  <si>
    <t>3" Dia Butterfly Valve</t>
  </si>
  <si>
    <t>3" Dia Check Valve</t>
  </si>
  <si>
    <t>3" Dia Shutoff Valve</t>
  </si>
  <si>
    <t>4" Dia Ball Valve</t>
  </si>
  <si>
    <t>4" Dia Shutoff Valve</t>
  </si>
  <si>
    <t>3/4" Dia Union</t>
  </si>
  <si>
    <t>1" Dia Union</t>
  </si>
  <si>
    <t>2-1/2" Dia Union</t>
  </si>
  <si>
    <t>3" Dia Union</t>
  </si>
  <si>
    <t>4" Dia Union</t>
  </si>
  <si>
    <t>1" Dia Automatic Air Vent</t>
  </si>
  <si>
    <t>3/4" Dia Cap</t>
  </si>
  <si>
    <t>1" Dia Cap</t>
  </si>
  <si>
    <t>4" Dia Cap</t>
  </si>
  <si>
    <t>Thermometer</t>
  </si>
  <si>
    <t>5 Gallon Shot Feeder</t>
  </si>
  <si>
    <t>Preheat Coil</t>
  </si>
  <si>
    <t>3/4" Dia Test Plug</t>
  </si>
  <si>
    <t>2-1/2" Dia Test Plug</t>
  </si>
  <si>
    <t>Water Coil</t>
  </si>
  <si>
    <t>4" Dia Inverted Bucket Trap Set</t>
  </si>
  <si>
    <t>1" Dia BFP</t>
  </si>
  <si>
    <t>1" Dia Hose Bibb In Mer</t>
  </si>
  <si>
    <t>2-1/2" Dia Auto Air Vent To Drain</t>
  </si>
  <si>
    <t>2-1/2" Dia Drain With Hose Connection</t>
  </si>
  <si>
    <t>24" Anti Thermo Siphon Loop</t>
  </si>
  <si>
    <t>3" Dia Flexible Connection</t>
  </si>
  <si>
    <t>3" Dia Pipe Sleeve</t>
  </si>
  <si>
    <t>3" Dia Thread-O-Lets/ Weld-O-Lets</t>
  </si>
  <si>
    <t>3/4" Dia Automatic Air Vent</t>
  </si>
  <si>
    <t>3/4" Dia Drain With Hose Connection</t>
  </si>
  <si>
    <t>3/4" Dia Manual Air Vent</t>
  </si>
  <si>
    <t>4" Dia Flexible Connection</t>
  </si>
  <si>
    <t>3/4" Dia Check Valve</t>
  </si>
  <si>
    <t>1" Dia Butterfly Valve</t>
  </si>
  <si>
    <t>1" Dia Check Valve</t>
  </si>
  <si>
    <t>1-1/2" Dia Check Valve</t>
  </si>
  <si>
    <t>1-1/2" Dia Gate Valve</t>
  </si>
  <si>
    <t>1-1/2" Dia Gate Valve With 3/4" Dia Hose Adapter</t>
  </si>
  <si>
    <t>2" Dia Butterfly Valve</t>
  </si>
  <si>
    <t>2" Dia Gate Valve</t>
  </si>
  <si>
    <t>2-1/2" Dia Gate Valve</t>
  </si>
  <si>
    <t>2-1/2" Dia Globe Valve</t>
  </si>
  <si>
    <t>2-1/2" Dia Two Position Control Valve</t>
  </si>
  <si>
    <t>4" Dia Check Valve</t>
  </si>
  <si>
    <t>1-1/2" Dia Union</t>
  </si>
  <si>
    <t>2" Dia Union</t>
  </si>
  <si>
    <t>4" Dia Thermostatic Automatic Air Vent</t>
  </si>
  <si>
    <t>1" Dia Pipe Sleeve</t>
  </si>
  <si>
    <t>2" Dia Pipe Sleeve</t>
  </si>
  <si>
    <t>2-1/2" Dia Pipe Sleeve</t>
  </si>
  <si>
    <t>4" Dia Pipe Sleeve</t>
  </si>
  <si>
    <t>4" Dia Steam Trap, SPIRAX SARCO</t>
  </si>
  <si>
    <r>
      <t xml:space="preserve">1-1/2" Dia Globe Valve </t>
    </r>
    <r>
      <rPr>
        <sz val="11"/>
        <color rgb="FFFF0000"/>
        <rFont val="Calibri"/>
        <family val="2"/>
        <scheme val="minor"/>
      </rPr>
      <t>(Assumed)</t>
    </r>
  </si>
  <si>
    <r>
      <t xml:space="preserve">3" Dia Union </t>
    </r>
    <r>
      <rPr>
        <sz val="11"/>
        <color rgb="FFFF0000"/>
        <rFont val="Calibri"/>
        <family val="2"/>
        <scheme val="minor"/>
      </rPr>
      <t>(Size assumed)</t>
    </r>
  </si>
  <si>
    <r>
      <t xml:space="preserve">3" Dia Ball Valve </t>
    </r>
    <r>
      <rPr>
        <sz val="11"/>
        <color rgb="FFFF0000"/>
        <rFont val="Calibri"/>
        <family val="2"/>
        <scheme val="minor"/>
      </rPr>
      <t>(Size assumed)</t>
    </r>
  </si>
  <si>
    <r>
      <t>3" Dia Shutoff Valve</t>
    </r>
    <r>
      <rPr>
        <sz val="11"/>
        <color rgb="FFFF0000"/>
        <rFont val="Calibri"/>
        <family val="2"/>
        <scheme val="minor"/>
      </rPr>
      <t xml:space="preserve"> (Size assumed)</t>
    </r>
  </si>
  <si>
    <t>Demo Existing Pipe With Associating Fittings</t>
  </si>
  <si>
    <t>SHEET METAL DUCT WITH FITTINGS</t>
  </si>
  <si>
    <t>PIPE WITH FITTINGS</t>
  </si>
  <si>
    <r>
      <t>8" Dia Volume Damper</t>
    </r>
    <r>
      <rPr>
        <sz val="11"/>
        <color rgb="FFFF0000"/>
        <rFont val="Calibri"/>
        <family val="2"/>
        <scheme val="minor"/>
      </rPr>
      <t xml:space="preserve"> (Tag not given)</t>
    </r>
  </si>
  <si>
    <r>
      <t>10" Dia Volume Damper</t>
    </r>
    <r>
      <rPr>
        <sz val="11"/>
        <color rgb="FFFF0000"/>
        <rFont val="Calibri"/>
        <family val="2"/>
        <scheme val="minor"/>
      </rPr>
      <t xml:space="preserve"> (Assumed)</t>
    </r>
  </si>
  <si>
    <r>
      <t xml:space="preserve">14"x14" Volume Damper </t>
    </r>
    <r>
      <rPr>
        <sz val="11"/>
        <color rgb="FFFF0000"/>
        <rFont val="Calibri"/>
        <family val="2"/>
        <scheme val="minor"/>
      </rPr>
      <t>(Assumed)</t>
    </r>
  </si>
  <si>
    <r>
      <t>18"x4" Volume Damper</t>
    </r>
    <r>
      <rPr>
        <sz val="11"/>
        <color rgb="FFFF0000"/>
        <rFont val="Calibri"/>
        <family val="2"/>
        <scheme val="minor"/>
      </rPr>
      <t xml:space="preserve"> (Assumed)</t>
    </r>
  </si>
  <si>
    <t>212-TU-1-1: Single Duct Air Terminal Unit, TITUS DESV, Duct Inlet Size 8", Max CFM 275, Control Type CV
1: Inlet Static Based On ARI 885-98
2: Provide Integral Control Enclosure For Each terminal Unit With 120 V To 24 V Transformer</t>
  </si>
  <si>
    <t>212-TU-1-2: Single Duct Air Terminal Unit, TITUS DESV, Duct Inlet Size 6", Max CFM 330, Control Type CV
1: Inlet Static Based On ARI 885-98
2: Provide Integral Control Enclosure For Each terminal Unit With 120 V To 24 V Transformer</t>
  </si>
  <si>
    <t>212-TU-1-3: Single Duct Air Terminal Unit, TITUS DESV, Duct Inlet Size 6", Max CFM 125, Control Type CV
1: Inlet Static Based On ARI 885-98
2: Provide Integral Control Enclosure For Each terminal Unit With 120 V To 24 V Transformer</t>
  </si>
  <si>
    <t>212-TU-1-4: Single Duct Air Terminal Unit, TITUS DESV, Duct Inlet Size 14", Max CFM 1935, Control Type CV
1: Inlet Static Based On ARI 885-98
2: Provide Integral Control Enclosure For Each terminal Unit With 120 V To 24 V Transformer</t>
  </si>
  <si>
    <t>212-TU-1-5: Single Duct Air Terminal Unit, TITUS DESV, Duct Inlet Size 10", Max CFM 1000, Control Type CV
1: Inlet Static Based On ARI 885-98
2: Provide Integral Control Enclosure For Each terminal Unit With 120 V To 24 V Transformer</t>
  </si>
  <si>
    <t>212-TU-1-6: Single Duct Air Terminal Unit, TITUS DESV, Duct Inlet Size 14", Max CFM 2025, Min CFM 500, Control Type VAV
1: Inlet Static Based On ARI 885-98
2: Provide Integral Control Enclosure For Each terminal Unit With 120 V To 24 V Transformer</t>
  </si>
  <si>
    <t>212-TU-1-7: Single Duct Air Terminal Unit, TITUS DESV, Duct Inlet Size 24"x16", Max CFM 3375, Min CFM 1140, Control Type VAV
1: Inlet Static Based On ARI 885-98
2: Provide Integral Control Enclosure For Each terminal Unit With 120 V To 24 V Transformer</t>
  </si>
  <si>
    <t>212-TU-1-8: Single Duct Air Terminal Unit, TITUS DESV, Duct Inlet Size 16", Max CFM 2700, Min CFM 1140, Control Type VAV
1: Inlet Static Based On ARI 885-98
2: Provide Integral Control Enclosure For Each terminal Unit With 120 V To 24 V Transformer</t>
  </si>
  <si>
    <t>212-TU-1-9: Single Duct Air Terminal Unit, TITUS DESV, Duct Inlet Size 14", Max CFM 2040, Min CFM 1140, Control Type VAV
1: Inlet Static Based On ARI 885-98
2: Provide Integral Control Enclosure For Each terminal Unit With 120 V To 24 V Transformer</t>
  </si>
  <si>
    <t>212-TU-1-10: Single Duct Air Terminal Unit, TITUS DESV, Duct Inlet Size 12", Max CFM 1360, Min CFM 500, Control Type VAV
1: Inlet Static Based On ARI 885-98
2: Provide Integral Control Enclosure For Each terminal Unit With 120 V To 24 V Transformer</t>
  </si>
  <si>
    <t>212-TU-1-11: Single Duct Air Terminal Unit, TITUS DESV, Duct Inlet Size 12", Max CFM 450, Control Type CV
1: Inlet Static Based On ARI 885-98
2: Provide Integral Control Enclosure For Each terminal Unit With 120 V To 24 V Transformer</t>
  </si>
  <si>
    <t>212-ACCU-1: Air Cooled Condensing Unit, TRANE - RAUC80, Tons 80, Compressor Data: COMP 6, KW 3, Condenser Data: COND Fan 8, KW 7.05, ELEC Data: V 208, Phase 3, MCA A 415, MOCP A 450, RDE A 450
1: Provide Coated Coils Hail Guards</t>
  </si>
  <si>
    <t>212-EF-1: Exhaust Fan, GREENHECK - GB-240HP, CFM 5100, Fan Data: Type Centrifugal, Roof, Wheel B/W, Diameter 24.5", Drive Belt, RPM 1176, Motor Electrical Data: BHP 2.8, HP 5, V 208, Phase 3, RPM 1750, Speed Control Constant
1: All Selections Are Based On An ALTITUDE Of 361</t>
  </si>
  <si>
    <t>212-EF-2: Exhaust Fan, GREENHECK - GB-240HP, CFM 4800, Fan Data: Type Centrifugal, Roof, Wheel B/W, Diameter 24, Drive Belt, RPM 1152, Motor Electrical Data: BHP 2.65, HP 3, V 208, Phase 3, RPM 1750, Speed Control Constant
1: All Selections Are Based On An ALTITUDE Of 361</t>
  </si>
  <si>
    <t>212-SF-1A: Supply Fan, TRANE - 16UF DDP, CFM 3875, Fan Data: Type Single Width, Single Inlet, Wheel Airflow, Class III, Diameter 16.5", Drive Belt, RPM 2867, Motor Electrical Data: BHP 5.26, HP 7.5, V 208, Phase 3, RPM 1800, Speed Control Variable
1: All Selections Are Based On An ALTITUDE Of 361</t>
  </si>
  <si>
    <t>212-SF-1B: Supply Fan, TRANE - 16UF DDP, CFM 3875, Fan Data: Type Single Width, Single Inlet, Wheel Airflow, Class III, Diameter 16.5", Drive Belt, RPM 2867, Motor Electrical Data: BHP 5.26, HP 7.5, V 208, Phase 3, RPM 1800, Speed Control Variable
1: All Selections Are Based On An ALTITUDE Of 361</t>
  </si>
  <si>
    <t>212-SF-1C: Supply Fan, TRANE - 16UF DDP, CFM 3875, Fan Data: Type Single Width, Single Inlet, Wheel Airflow, Class III, Diameter 16.5", Drive Belt, RPM 2867, Motor Electrical Data: BHP 5.26, HP 7.5, V 208, Phase 3, RPM 1800, Speed Control Variable
1: All Selections Are Based On An ALTITUDE Of 361</t>
  </si>
  <si>
    <t>212-SF-1D: Supply Fan, TRANE - 16UF DDP, CFM 3875, Fan Data: Type Single Width, Single Inlet, Wheel Airflow, Class III, Diameter 16.5", Drive Belt, RPM 2867, Motor Electrical Data: BHP 5.26, HP 7.5, V 208, Phase 3, RPM 1800, Speed Control Variable
1: All Selections Are Based On An ALTITUDE Of 361</t>
  </si>
  <si>
    <t>212-HWUH-1: Hot Water Unit Heater Schedule, MODINE - HSB/HC 47, Type Unit Horizontal, CFM 730, BTUH 30900, GPM 3.2, Motor Data: HP 1/12, V 120, Phase 1, RPM 1550</t>
  </si>
  <si>
    <t>212-HWUH-2: Hot Water Unit Heater Schedule, MODINE - HSB/HC 47, Type Unit Horizontal, CFM 730, BTUH 30900, GPM 3.2, Motor Data: HP 1/12, V 120, Phase 1, RPM 1551</t>
  </si>
  <si>
    <t>212-HWUH-3: Hot Water Unit Heater Schedule, MODINE - HSB/HC 47, Type Unit Horizontal, CFM 730, BTUH 30900, GPM 3.2, Motor Data: HP 1/12, V 120, Phase 1, RPM 1552</t>
  </si>
  <si>
    <t>212-HWUH-4: Hot Water Unit Heater Schedule, MODINE - HSB/HC 47, Type Unit Horizontal, CFM 730, BTUH 30900, GPM 3.2, Motor Data: HP 1/12, V 120, Phase 1, RPM 1553</t>
  </si>
  <si>
    <t>212-HWUH-5: Hot Water Unit Heater Schedule, MODINE - HSB/HC 47, Type Unit Horizontal, CFM 730, BTUH 30900, GPM 3.2, Motor Data: HP 1/12, V 120, Phase 1, RPM 1554</t>
  </si>
  <si>
    <t>212-SUH-1: Steam Unit Heater, MODINE - HSB/HC 165, Type Unit Horizontal, CFM 3240, BTUH 165000, Steam LBS / HR 171, Motor Data: HP 0.33, V 120, Phase 1, RPM 1075</t>
  </si>
  <si>
    <t>212-SSHX-1: Clean Steam Generator, DRI-STEEM - STS 400C, Type Steam - Steam, Source Of Makeup RO, Water Conditions GPM 10, Produced Steam Flow LBS / HR 450, Control Valve LBS / HR 450, Traps 1, Trap LBS / HRV 900</t>
  </si>
  <si>
    <t>212-AS-1: Air Separator, BELL &amp; GOSSETT, Type Full Low Tangential, GPM 135, Size 3", WPD 3.2', Built In Strainer REQ'D Yes</t>
  </si>
  <si>
    <t>212-HWP-1A: Heating Water Pump, BELL &amp; GOSSETT - E-80 2x2x7B, Type Inline, Flow GPM 135, SP GR 1, ELEC Motor Data: HP 7.5, V 208, Phase 3, RPM 3600, Speed Control Variable</t>
  </si>
  <si>
    <t>212-HWP-1B: Heating Water Pump, BELL &amp; GOSSETT - E-80 2x2x7B, Type Inline, Flow GPM 135, SP GR 1, ELEC Motor Data: HP 7.5, V 208, Phase 3, RPM 3600, Speed Control Variable, Remarks: Stand By</t>
  </si>
  <si>
    <t>212-HWP-2: Heating Water Pump, BELL &amp; GOSSETT - E-90 2AB, Type Inline, Flow GPM 70, SP GR 1, ELEC Motor Data: HP 1, V 208, Phase 3, RPM 1750, Speed Control Constant</t>
  </si>
  <si>
    <t>AIR HANDLING UNIT ACCESSORIES</t>
  </si>
  <si>
    <t>212-WF-1: Water Filter, GPM 100</t>
  </si>
  <si>
    <t xml:space="preserve">STEAM HUMIDIFER </t>
  </si>
  <si>
    <t>212-BPD-1: Blast Proof Damper, GREENHECK - HBS-331, Type Exhaust Damper, WxH 24"x24", CFM 4365
1: install per Manufacturer Instruction</t>
  </si>
  <si>
    <t>212-BPD-2: Blast Proof Damper, GREENHECK - HBS-331, Type Exhaust Damper, WxH 24"x24", CFM 4625
1: install per Manufacturer Instruction</t>
  </si>
  <si>
    <t>212-BPD-3: Blast Proof Damper, GREENHECK - HBS-330, Type Intake Damper, WxH 26"x26", CFM 5455
1: install per Manufacturer Instruction</t>
  </si>
  <si>
    <t>212-BPD-4: Blast Proof Damper, GREENHECK - HBS-330, Type Intake Damper, WxH 24"x24", CFM 3975
1: install per Manufacturer Instruction</t>
  </si>
  <si>
    <t>212-BPD-5: Blast Proof Damper, GREENHECK - HBS-330, Type Intake Damper, WxH 30"x30", CFM 3975
1: install per Manufacturer Instruction</t>
  </si>
  <si>
    <t>3/4" Dia Heating Hot Water Supply Pipe</t>
  </si>
  <si>
    <t>1" Dia Heating Hot Water Supply Pipe</t>
  </si>
  <si>
    <t>1-1/4" Dia Heating Hot Water Supply Pipe</t>
  </si>
  <si>
    <t>1-1/2" Dia Heating Hot Water Supply Pipe</t>
  </si>
  <si>
    <t xml:space="preserve">2-1/2" Dia Heating Hot Water Supply Pipe </t>
  </si>
  <si>
    <t>3" Dia Heating Hot Water Supply Pipe</t>
  </si>
  <si>
    <t>3/4" Dia Heating Hot Water Supply Pipe 90 Deg Elbow</t>
  </si>
  <si>
    <t>1" Dia Heating Hot Water Supply Pipe 90 Deg Elbow</t>
  </si>
  <si>
    <t>1-1/4" Dia Heating Hot Water Supply Pipe 90 Deg Elbow</t>
  </si>
  <si>
    <t>2-1/2" Dia Heating Hot Water Supply Pipe 90 Deg Elbow</t>
  </si>
  <si>
    <t>3" Dia Heating Hot Water Supply Pipe 90 Deg Elbow</t>
  </si>
  <si>
    <t>3" Dia Heating Hot Water Supply Pipe Tee</t>
  </si>
  <si>
    <t>1" / 3/4" Dia Heating Hot Water Supply Pipe Tee</t>
  </si>
  <si>
    <t>1-1/4" / 3/4" Dia Heating Hot Water Supply Pipe Tee</t>
  </si>
  <si>
    <t>1-1/4" / 1" Dia Heating Hot Water Supply Pipe Tee</t>
  </si>
  <si>
    <t>3" / 3/4" Dia Heating Hot Water Supply Pipe Tee</t>
  </si>
  <si>
    <t>3" / 1" Dia Heating Hot Water Supply Pipe Tee</t>
  </si>
  <si>
    <t>3" / 1-1/4" Dia Heating Hot Water Supply Pipe Tee</t>
  </si>
  <si>
    <t>3" / 1-1/2" Dia Heating Hot Water Supply Pipe Tee</t>
  </si>
  <si>
    <t>2-1/2" / 3/4" Dia Heating Hot Water Supply Pipe Tee</t>
  </si>
  <si>
    <t>1" / 3/4" Dia Heating Hot Water Supply Pipe Reducer</t>
  </si>
  <si>
    <t>1" / 1-1/4" Dia Heating Hot Water Supply Pipe Reducer</t>
  </si>
  <si>
    <t>1-1/4" / 1" Dia Heating Hot Water Supply Pipe Reducer</t>
  </si>
  <si>
    <t>1-1/2" / 1-1/4" Dia Heating Hot Water Supply Pipe Reducer</t>
  </si>
  <si>
    <t>3" / 1-1/4" Dia Heating Hot Water Supply Pipe Reducer</t>
  </si>
  <si>
    <t>1" Dia Heating Hot Water Return Pipe</t>
  </si>
  <si>
    <t>3" Dia Heating Hot Water Return Pipe</t>
  </si>
  <si>
    <t>3" Dia Heating Hot Water Return Pipe 45 Deg Elbow</t>
  </si>
  <si>
    <t>1" Dia Heating Hot Water Return Pipe 90 Deg Elbow</t>
  </si>
  <si>
    <t>1-1/4" Dia Heating Hot Water Return Pipe 90 Deg Elbow</t>
  </si>
  <si>
    <t>2-1/2" Dia Heating Hot Water Return Pipe 90 Deg Elbow</t>
  </si>
  <si>
    <t>3" Dia Heating Hot Water Return Pipe 90 Deg Elbow</t>
  </si>
  <si>
    <t>3" Dia Heating Hot Water Return Pipe Tee</t>
  </si>
  <si>
    <t>1" / 3/4" Dia Heating Hot Water Return Pipe Tee</t>
  </si>
  <si>
    <t>1-1/4" / 3/4" Dia Heating Hot Water Return Pipe Tee</t>
  </si>
  <si>
    <t>1-1/4" / 1" Dia Heating Hot Water Return Pipe Tee</t>
  </si>
  <si>
    <t>1-1/2" / 1" Dia Heating Hot Water Return Pipe Tee</t>
  </si>
  <si>
    <t>2-1/2" / 3/4" Dia Heating Hot Water Return Pipe Tee</t>
  </si>
  <si>
    <t>3" / 1-1/2" Dia Heating Hot Water Return Pipe Tee</t>
  </si>
  <si>
    <t>1" / 3/4" Dia Heating Hot Water Return Pipe Reducer</t>
  </si>
  <si>
    <t>1-1/4" / 1" Dia Heating Hot Water Return Pipe Reducer</t>
  </si>
  <si>
    <t>3" / 1-1/4" Dia Heating Hot Water Return Pipe Reducer</t>
  </si>
  <si>
    <t>2- 1/2" Dia Low Pressure Steam Pipe 45 Deg Elbow</t>
  </si>
  <si>
    <t>2- 1/2" Dia Low Pressure Steam Pipe 90 Deg Elbow</t>
  </si>
  <si>
    <t>EXPANTION TANK ACCESSORIES</t>
  </si>
  <si>
    <t>WATER FILTER ACCESSORIES</t>
  </si>
  <si>
    <t>3/4" Dia Low Point Drain</t>
  </si>
  <si>
    <t>3/4" Dia Pressure Gauge</t>
  </si>
  <si>
    <t>3/4" Dia Thermometer</t>
  </si>
  <si>
    <t>3" Dia Ball Valve</t>
  </si>
  <si>
    <t>Pressure Gauge</t>
  </si>
  <si>
    <t>Text Plug</t>
  </si>
  <si>
    <t>Thermostatic Air Vent</t>
  </si>
  <si>
    <t>3/4" Dia Mixing Valve</t>
  </si>
  <si>
    <t>3/4" Dia Angle Globe Valve</t>
  </si>
  <si>
    <t>3/4" Dia Wye Strainer W/Valve Drain And Quick Couple Hose Connector</t>
  </si>
  <si>
    <t>3/4" Dia Reduced Pressure Backflow Preventer</t>
  </si>
  <si>
    <t>BLAST PROOF DAMPERS</t>
  </si>
  <si>
    <r>
      <t>3/4" Dia Gate Valve</t>
    </r>
    <r>
      <rPr>
        <sz val="11"/>
        <color rgb="FFFF0000"/>
        <rFont val="Calibri"/>
        <family val="2"/>
        <scheme val="minor"/>
      </rPr>
      <t xml:space="preserve"> (Size Assumed)</t>
    </r>
  </si>
  <si>
    <r>
      <t xml:space="preserve">1-1/2" Dia Modulating Control Valve </t>
    </r>
    <r>
      <rPr>
        <sz val="11"/>
        <color rgb="FFFF0000"/>
        <rFont val="Calibri"/>
        <family val="2"/>
        <scheme val="minor"/>
      </rPr>
      <t>(Provided By Automation System Bas Contractor)</t>
    </r>
  </si>
  <si>
    <t>78"x30" Flexible Connector</t>
  </si>
  <si>
    <t xml:space="preserve">4" Dia Safety Relief Vent Pipe </t>
  </si>
  <si>
    <t>4" Dia Safety Relief Vent Pipe 90 Deg Elbow</t>
  </si>
  <si>
    <t>1" Dia Adjustable Clevis Hanger</t>
  </si>
  <si>
    <t>1-1/4" Dia Adjustable Clevis Hanger</t>
  </si>
  <si>
    <t>1-1/2" Dia Adjustable Clevis Hanger</t>
  </si>
  <si>
    <t>2" Dia Adjustable Clevis Hanger</t>
  </si>
  <si>
    <t>2-1/2" Dia Adjustable Clevis Hanger</t>
  </si>
  <si>
    <t>3" Dia Adjustable Clevis Hanger</t>
  </si>
  <si>
    <t>4" Dia Adjustable Clevis Hanger</t>
  </si>
  <si>
    <t>5/8" Dia Full Threaded Rod W/ Double Locknut (1 foot length)</t>
  </si>
  <si>
    <t>Demolition Work</t>
  </si>
  <si>
    <t>Flexible Duct</t>
  </si>
  <si>
    <t>Air Handling Unit</t>
  </si>
  <si>
    <t>Water Filter</t>
  </si>
  <si>
    <t>Steam Humidifier</t>
  </si>
  <si>
    <t>Exhaust Fans</t>
  </si>
  <si>
    <t>Hot Water Unit Heaters</t>
  </si>
  <si>
    <t>Steam Unit Heaters</t>
  </si>
  <si>
    <t>Steam Pressure Reducing Valve</t>
  </si>
  <si>
    <t>Duct End Caps</t>
  </si>
  <si>
    <t>Pumps</t>
  </si>
  <si>
    <t>Flexible Connector</t>
  </si>
  <si>
    <t>Access Panel</t>
  </si>
  <si>
    <t>Volume Dampers</t>
  </si>
  <si>
    <t>Heating Hot Water Supply Pipe With Fittings</t>
  </si>
  <si>
    <t>Heating Hot Water Return Pipe With Fittings</t>
  </si>
  <si>
    <t>Low Pressure Steam Pipe With Fittings</t>
  </si>
  <si>
    <t>Safety Relief Vent Pipe With Fittings</t>
  </si>
  <si>
    <t>Condensate Drain Pipe With Fittings</t>
  </si>
  <si>
    <t>Heating Hot Water Pipe Accessories</t>
  </si>
  <si>
    <t>Terminal Unit Water Coil Accessories</t>
  </si>
  <si>
    <t>Thermostatic Trap Accessories</t>
  </si>
  <si>
    <t>Air Handling Unit Accessories</t>
  </si>
  <si>
    <t>Water Filter Accessories</t>
  </si>
  <si>
    <t>Water Treatment Accessories</t>
  </si>
  <si>
    <t>Duct Weight</t>
  </si>
  <si>
    <t>Pipe Supports</t>
  </si>
  <si>
    <t>Duct Supports</t>
  </si>
  <si>
    <t>Allowances</t>
  </si>
  <si>
    <t>HEATING HOT WATER RETURN PIPE</t>
  </si>
  <si>
    <t>HEATING HOT WATER RETURN PIPE FITTINGS</t>
  </si>
  <si>
    <t>HEATING HOT WATER SUPPLY PIPE</t>
  </si>
  <si>
    <r>
      <t>2" Dia Modulating Control Valve</t>
    </r>
    <r>
      <rPr>
        <sz val="11"/>
        <color rgb="FFFF0000"/>
        <rFont val="Calibri"/>
        <family val="2"/>
        <scheme val="minor"/>
      </rPr>
      <t xml:space="preserve"> (Provided By Automation System Bas Contractor)</t>
    </r>
  </si>
  <si>
    <r>
      <t xml:space="preserve">2" Dia Two Position Control Valve </t>
    </r>
    <r>
      <rPr>
        <sz val="11"/>
        <color rgb="FFFF0000"/>
        <rFont val="Calibri"/>
        <family val="2"/>
        <scheme val="minor"/>
      </rPr>
      <t>(Provided By Automation System Bas Contractor)</t>
    </r>
  </si>
  <si>
    <r>
      <t>3/4" Dia PI,</t>
    </r>
    <r>
      <rPr>
        <sz val="11"/>
        <color rgb="FFFF0000"/>
        <rFont val="Calibri"/>
        <family val="2"/>
        <scheme val="minor"/>
      </rPr>
      <t xml:space="preserve"> (Legend not given)</t>
    </r>
  </si>
  <si>
    <t>Remove Existing Diffuser</t>
  </si>
  <si>
    <t>Remove Existing Grille</t>
  </si>
  <si>
    <t xml:space="preserve">Remove Existing AC Unit </t>
  </si>
  <si>
    <t xml:space="preserve">Remove Existing Ceiling Exhaust Fan </t>
  </si>
  <si>
    <t>Remove Existing Exhaust Fan</t>
  </si>
  <si>
    <t>Remove Existing Unit Heater</t>
  </si>
  <si>
    <t xml:space="preserve">Remove Existing Thermostat </t>
  </si>
  <si>
    <t>EG-1: Exhaust Grille, TITUS PAR-AA, Neck Size 10" Dia, Face Size 24"x24", CFM 275</t>
  </si>
  <si>
    <t>EG-2: Exhaust Grille, TITUS-PAR-AA, Neck Size 12" Dia, Face Size 24"x24", CFM 375</t>
  </si>
  <si>
    <t>EG-2: Exhaust Grille, TITUS-PAR-AA, Neck Size 12" Dia, Face Size 24"x24", CFM 380</t>
  </si>
  <si>
    <t>EG-4: Exhaust Grille, TITUS PAR-AA, Neck Size 46"x22", Face Size 48"x24", CFM 1540</t>
  </si>
  <si>
    <t>EG-4: Exhaust Grille, TITUS PAR-AA, Neck Size 46"x22", Face Size 48"x24", CFM 1545</t>
  </si>
  <si>
    <t>T: Thermostat</t>
  </si>
  <si>
    <t>3/4" Wye Strainer With Valve Drain And Quick Couple Hose Connector</t>
  </si>
  <si>
    <t>1" Dia Wye Strainer With Valve Drain And Quick Couple Hose Connector</t>
  </si>
  <si>
    <t>2-1/2" Wye Strainer With Valve Drain And Quick Couple Hose Connector</t>
  </si>
  <si>
    <t>3" Dia Wye Strainer With Valve Drain And Quick Couple Hose Connector(Size Assumed)</t>
  </si>
  <si>
    <t>4" Dia Wye Strainer With Valve Drain And Quick Couple Hose Connector</t>
  </si>
  <si>
    <r>
      <t>1-1/2" Dia Two Position Control Valve</t>
    </r>
    <r>
      <rPr>
        <sz val="11"/>
        <color rgb="FFFF0000"/>
        <rFont val="Calibri"/>
        <family val="2"/>
        <scheme val="minor"/>
      </rPr>
      <t xml:space="preserve"> (Provided By Automation System Bas Contractor)</t>
    </r>
  </si>
  <si>
    <t>1-1/2" Dia Wye Strainer With Valve Drain And Quick Couple Hose Connector</t>
  </si>
  <si>
    <t>2" Dia Wye Strainer With Valve Drain And Quick Couple Hose Connector</t>
  </si>
  <si>
    <t>2-1/2" Dia Wye Strainer With Valve Drain And Quick Couple Hose Connector</t>
  </si>
  <si>
    <t>3/4" Dia Steam Trap, SPIRAX SARCO</t>
  </si>
  <si>
    <t>1" Dia Steam Trap, SPIRAX SARCO</t>
  </si>
  <si>
    <t>3/4" Dia Butterfly Valve</t>
  </si>
  <si>
    <t>3/4" Dia Air Charging Shredder Valve</t>
  </si>
  <si>
    <t>3/4" Dia Modulating Control Valve</t>
  </si>
  <si>
    <t>PI, DDC Pressure Sensor</t>
  </si>
  <si>
    <t>TT, DDC Temperature Sensor</t>
  </si>
  <si>
    <t>Air Devices</t>
  </si>
  <si>
    <t>Terminal Boxes</t>
  </si>
  <si>
    <t>Clean Steam Generator</t>
  </si>
  <si>
    <t>Expansion Tank</t>
  </si>
  <si>
    <t>Air Separator</t>
  </si>
  <si>
    <t>Blast Proof Dampers</t>
  </si>
  <si>
    <t>Expansion Tank Accessories</t>
  </si>
  <si>
    <t>Heat Exchanger Accessories</t>
  </si>
  <si>
    <t>Clean Steam Generator Accessories</t>
  </si>
  <si>
    <t>Duct Insulation</t>
  </si>
  <si>
    <t>212-SWHX-1A: Steam To Heating Hot Water Heat Exchanger, BELL &amp; GOSSETT - QSUS-830-2, Type Shell &amp; Tube, GPM 135, LBS / HR 2105, Trap Capacity LBS / HR 4210</t>
  </si>
  <si>
    <t>212-SWHX-1B: Steam To Heating Hot Water Heat Exchanger, BELL &amp; GOSSETT - QSUS-830-2, Type Shell &amp; Tube, GPM 135, LBS / HR 2105, Trap Capacity LBS / HR 4210</t>
  </si>
  <si>
    <t>1-1/4" / 3/4" Dia Heating Hot Water Supply Pipe Reducer</t>
  </si>
  <si>
    <t>3" / 2-1/2 Dia Heating Hot Water Supply Pipe Reducer</t>
  </si>
  <si>
    <t>3/4" Dia Heating Hot Water Return Pipe</t>
  </si>
  <si>
    <t>1-1/4 Dia Heating Hot Water Return Pipe</t>
  </si>
  <si>
    <t>1-1/2" Dia Heating Hot Water Return Pipe</t>
  </si>
  <si>
    <t>2-1/2" Dia Heating Hot Water Return Pipe</t>
  </si>
  <si>
    <t>3/4" Dia Heating Hot Water Return Pipe 90 Deg Elbow</t>
  </si>
  <si>
    <t>1" / 1 /1/4" Dia Heating Hot Water Return Pipe Tee</t>
  </si>
  <si>
    <t>3" / 3/4" Dia Heating Hot Water Return Pipe Tee</t>
  </si>
  <si>
    <t>3" / 1" Dia Heating Hot Water Return Pipe Tee</t>
  </si>
  <si>
    <t>3" / 1-1/4" Dia Heating Hot Water Return Pipe Tee</t>
  </si>
  <si>
    <t>1-1/4 / 3/4" Dia Heating Hot Water Return Pipe Reducer</t>
  </si>
  <si>
    <t>1-1/2" / 1-1/4" Dia Heating Hot Water Return Pipe Reducer</t>
  </si>
  <si>
    <t>3" / 2-1/2" Dia Heating Hot Water Return Pipe Reducer</t>
  </si>
  <si>
    <t xml:space="preserve">2-1/2" Dia Low Pressure Steam Pipe </t>
  </si>
  <si>
    <t xml:space="preserve">TOTAL MATERIAL COST </t>
  </si>
  <si>
    <t xml:space="preserve">TOTAL LABOR COST </t>
  </si>
  <si>
    <t xml:space="preserve">TOTAL COST </t>
  </si>
  <si>
    <t xml:space="preserve">OVERHEADS &amp; PROFIT </t>
  </si>
  <si>
    <t xml:space="preserve">MATERIAL TAX </t>
  </si>
  <si>
    <t xml:space="preserve">TOTAL BID </t>
  </si>
  <si>
    <t>3/4" Dia Condensate Drain Pipe</t>
  </si>
  <si>
    <t xml:space="preserve">2" Dia Condensate Drain Pipe </t>
  </si>
  <si>
    <t>3/4" Dia Condensate Drain Pipe 90 Deg Elbow</t>
  </si>
  <si>
    <t>2" Dia Condensate Drain Pipe 90 Deg Elbow</t>
  </si>
  <si>
    <t>3/4" Dia Condensate Drain Pipe Tee</t>
  </si>
  <si>
    <t>TOGUS VA MEDICAL CENTER</t>
  </si>
  <si>
    <t>AUGUSTA, MAINE 04330</t>
  </si>
  <si>
    <t>A/E REPLACE LAUNDRY HVAC</t>
  </si>
  <si>
    <t>PANEL</t>
  </si>
  <si>
    <t>Remove Existing Bas Panel</t>
  </si>
  <si>
    <t>Remove Existing Transfer Grille</t>
  </si>
  <si>
    <t>PUMPS</t>
  </si>
  <si>
    <t>ACCESS PANEL</t>
  </si>
  <si>
    <t>VOLUME DAMPERS</t>
  </si>
  <si>
    <t>HEATING HOT WATER PIPE ACCESSORIES</t>
  </si>
  <si>
    <t>STEAM &amp; CONDENSATE PIPE ACCESSORIES</t>
  </si>
  <si>
    <t>3" Dia Cap</t>
  </si>
  <si>
    <r>
      <t xml:space="preserve">4" Dia Air Vent </t>
    </r>
    <r>
      <rPr>
        <sz val="11"/>
        <color rgb="FFFF0000"/>
        <rFont val="Calibri"/>
        <family val="2"/>
        <scheme val="minor"/>
      </rPr>
      <t>(Assumed)</t>
    </r>
  </si>
  <si>
    <t>4" Dia Safety Relief Vent Add</t>
  </si>
  <si>
    <t>1-1/2" Dia Cap</t>
  </si>
  <si>
    <t>4" Dia 212-SV-1: Steam Pressure Relief Valve, SPIRAX SARCO SV73L</t>
  </si>
  <si>
    <t>3" Dia SRV: Safety Relief Valve</t>
  </si>
  <si>
    <r>
      <t>1-1/2" Dia 212-SPRV-1: Steam Pressure Reducing Valve, SPENCE E, REQ Capacity LBS/HR 1200</t>
    </r>
    <r>
      <rPr>
        <sz val="11"/>
        <color rgb="FFFF0000"/>
        <rFont val="Calibri"/>
        <family val="2"/>
        <scheme val="minor"/>
      </rPr>
      <t xml:space="preserve"> (Size assumed)</t>
    </r>
  </si>
  <si>
    <r>
      <t xml:space="preserve">1-1/2" Dia 212-SPRV-2: Steam Pressure Reducing Valve, SPENCE E, REQ Capacity LBS/HR 2400 </t>
    </r>
    <r>
      <rPr>
        <sz val="11"/>
        <color rgb="FFFF0000"/>
        <rFont val="Calibri"/>
        <family val="2"/>
        <scheme val="minor"/>
      </rPr>
      <t>(Size assumed)</t>
    </r>
  </si>
  <si>
    <r>
      <rPr>
        <sz val="11"/>
        <color theme="1"/>
        <rFont val="Calibri"/>
        <family val="2"/>
        <scheme val="minor"/>
      </rPr>
      <t>212-H-1 / 212-SH-1: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Steam Humidifier, DRI STEEM, Type Unit Mounted Dispersion Tube, CFM 15500, No Of Manifolds 1, Source Clean Steam, LBS / HR 450, Control Type C-1, Trap LBS / HR 900 / Steam Jacketed Dispersion Humidifier, 536 LBS/HR, PSIG 10</t>
    </r>
  </si>
  <si>
    <t>24"x24" / 24"x24" Exhaust Air Duct Takeoff</t>
  </si>
  <si>
    <t>18"x10" Exhaust Air Duct</t>
  </si>
  <si>
    <t>18"x18" Exhaust Air Duct</t>
  </si>
  <si>
    <t>22"x12" Exhaust Air Duct</t>
  </si>
  <si>
    <t>14"x14" Exhaust Air Duct</t>
  </si>
  <si>
    <t>12"x12" Exhaust Air Duct</t>
  </si>
  <si>
    <t>46"x22" Exhaust Air Duct</t>
  </si>
  <si>
    <t>22"x12" Exhaust Air Duct 90 Deg Elbow</t>
  </si>
  <si>
    <t>14"x8" / 12"x12" Exhaust Air Duct Reducer</t>
  </si>
  <si>
    <t>18"x10" / 14"x8" Exhaust Air Duct Reducer</t>
  </si>
  <si>
    <t>78"x30" Return Air Duct</t>
  </si>
  <si>
    <t>24"x16" Duct End Cap</t>
  </si>
  <si>
    <t>20" Dia Duct End Cap</t>
  </si>
  <si>
    <t>212-AHU-1: Air Handling Unit, TRANE - CLIMATE CHANGER, Type Commercial, Air Flow VAV, CFM 15500
212-AFMD-1: Airflow Measuring Device, EBTRON AIR-IQ2, Min CFM 8535, Max CFM 15000, WxH 78"x30", Remarks: OA Supply Air
212-RAHX-1: Desiccant Wheel, TRANE-CDQ, Supply Air Summer Data: CFM 15500, Exhaust Air Data: Airflow CFM 10800, Rotor Motor Data: HP 0.75, V 208, Phase 3, Supply Air Winter Data: CFM 15500, Exhaust Air Data: Airflow CFM 10800, Rotor Motor Data: HP 0.75, V 208, Phase 3
212-DXCC-1: Direct Expansion Cooling Coil, HEATCRAFT - 4EN0708C, CFM 15500, FPM 483, Total MBH 839.4, SENS MBH 466.6, REF 410A
212-PF-1: Pre Filter, TRANE , Merv Rating 8, CFM 15500, APD Data: Initial 0.25", Change Over 0.5", Housing type Side, Cartridges Data: Size 24"x24"x2", Arrangement 6 Wide By 3 High
212-AF-1: Air Filter, TRANE , Merv Rating 11, CFM 15500, APD Data: Initial 0.65", Change Over 1.3", Housing type Side, Cartridges Data: Size 24"x24"x4", Arrangement 6 Wide By 3 High
212-WF-1: Water Filter, GPM 100
212-HWHC-1: Heating Hot Water Heating Coil, HEATCRAFT - 5MH1101C, Application Preheat, CFM 15500, FPM 496, MBH 1016, Hot Water Data: GPM 69.4</t>
  </si>
  <si>
    <t>HOT WATER UNIT HEATERS</t>
  </si>
  <si>
    <r>
      <t>12" Dia Volume Damper</t>
    </r>
    <r>
      <rPr>
        <sz val="11"/>
        <color rgb="FFFF0000"/>
        <rFont val="Calibri"/>
        <family val="2"/>
        <scheme val="minor"/>
      </rPr>
      <t xml:space="preserve"> (Tag not given)</t>
    </r>
  </si>
  <si>
    <r>
      <t xml:space="preserve">1/2" Dia Shutoff Valve </t>
    </r>
    <r>
      <rPr>
        <sz val="11"/>
        <color rgb="FFFF0000"/>
        <rFont val="Calibri"/>
        <family val="2"/>
        <scheme val="minor"/>
      </rPr>
      <t>(Size assumed)</t>
    </r>
  </si>
  <si>
    <t>2-1/2" Dia Auto Matic Control Valve</t>
  </si>
  <si>
    <t>2-1/2" Dia Blocking Valve</t>
  </si>
  <si>
    <t>2-1/2" Dia Gate Valve (Assumed)</t>
  </si>
  <si>
    <t>2-1/2" Dia Inverted Bucket Trap</t>
  </si>
  <si>
    <t>2-1/2" Dia Strainer</t>
  </si>
  <si>
    <t>2-1/2" Dia Dirt Leg</t>
  </si>
  <si>
    <t>Schedule 40, Steel Seamless Pipe With Fittings, ASTM A53/A53M</t>
  </si>
  <si>
    <r>
      <t>Schedule 40, Steel Seamless Pipe With Fittings, ASTM A53/A53M</t>
    </r>
    <r>
      <rPr>
        <sz val="11"/>
        <color rgb="FFFF0000"/>
        <rFont val="Calibri"/>
        <family val="2"/>
        <scheme val="minor"/>
      </rPr>
      <t xml:space="preserve"> (Assumed)</t>
    </r>
  </si>
  <si>
    <t>LOW PRESSURE STEAM PIPE INSULATION</t>
  </si>
  <si>
    <t>HEATING HOT WATER RETURN PIPE INSULATION</t>
  </si>
  <si>
    <t>HEATING HOT WATER SUPPLY PIPE INSULATION</t>
  </si>
  <si>
    <t>Schedule 40, PVC Plastic Pipe With Fittings, ASTM B88</t>
  </si>
  <si>
    <t>3" Thick, Mineral Fiber Pipe Insulation, Fit Insulation To Pipe, Aligning Longitudinal Joints. Seal Longitudinal Joint Laps And Circumferential Butt Strips By Rubbing Hard With A Nylon Sealing Tool To Assure A Positive Seal. Staples May Be Used To Assist In Securing Insulation. Seal All Vapor Retarder Penetrations On Cold Piping With A Generous Application Of Vapor Barrier Mastic. Provide Inserts And Install With Metal Insulation Shields At Outside Pipe Supports. Install Freeze Protection Insulation Over Heating Cable.</t>
  </si>
  <si>
    <t>1-1/2" Thick, Rigid Cellular Phenolic Foam Pipe Insulation, Pipe And Tubing, Covering Nominal Thickness In Millimeters And Inches As Specified In The Schedule At The End Of This Section</t>
  </si>
  <si>
    <t>2" Thick, Rigid Cellular Phenolic Foam Pipe Insulation, Pipe And Tubing, Covering Nominal Thickness In Millimeters And Inches As Specified In The Schedule At The End Of This Section</t>
  </si>
  <si>
    <r>
      <t xml:space="preserve">1-1/2" Thick, Mineral Fiber Pipe Insulation, Fit Insulation To Pipe, Aligning Longitudinal Joints. Seal Longitudinal Joint Laps And Circumferential Butt Strips By Rubbing Hard With A Nylon Sealing Tool To Assure A Positive Seal. Staples May Be Used To Assist In Securing Insulation. Seal All Vapor Retarder Penetrations On Cold Piping With A Generous Application Of Vapor Barrier Mastic. Provide Inserts And Install With Metal Insulation Shields At Outside Pipe Supports. Install Freeze Protection Insulation Over Heating Cable. </t>
    </r>
    <r>
      <rPr>
        <sz val="11"/>
        <color rgb="FFFF0000"/>
        <rFont val="Calibri"/>
        <family val="2"/>
        <scheme val="minor"/>
      </rPr>
      <t>(Assumed)</t>
    </r>
  </si>
  <si>
    <t>REFRIGERANT PIPE</t>
  </si>
  <si>
    <t>REFRIGERANT PIPE INSULATION</t>
  </si>
  <si>
    <t>REFRIGERANT PIPE FITTINGS</t>
  </si>
  <si>
    <r>
      <t>3/8" Dia Refrigerant Liquid Pipe</t>
    </r>
    <r>
      <rPr>
        <sz val="11"/>
        <color rgb="FFFF0000"/>
        <rFont val="Calibri"/>
        <family val="2"/>
        <scheme val="minor"/>
      </rPr>
      <t xml:space="preserve"> (Size assumed)</t>
    </r>
  </si>
  <si>
    <r>
      <t>5/8" Dia Refrigerant Suction Pipe</t>
    </r>
    <r>
      <rPr>
        <sz val="11"/>
        <color rgb="FFFF0000"/>
        <rFont val="Calibri"/>
        <family val="2"/>
        <scheme val="minor"/>
      </rPr>
      <t xml:space="preserve"> (Size assumed)</t>
    </r>
  </si>
  <si>
    <t>3/8" Dia Refrigerant Liquid Pipe 90 Deg Elbow</t>
  </si>
  <si>
    <t>5/8" Dia Refrigerant Suction Pipe 90 Deg Elbow</t>
  </si>
  <si>
    <t>3/8" Dia Adjustable Clevis Hanger</t>
  </si>
  <si>
    <t>5/8" Dia Adjustable Clevis Hanger</t>
  </si>
  <si>
    <t>Type "ACR", Copper Tubing With Fittings, ASTM B280, Cleaned, Dehydrated And Sealed, On Hard Temper Straight Lengths.</t>
  </si>
  <si>
    <t>Galvanized Steel Duct</t>
  </si>
  <si>
    <r>
      <t xml:space="preserve">1-1/2" Thick, Rigid Cellular Phenolic Foam Duct Insulation, ASTM C 1126, Type II, Grade 1, K = 0.021 (0.15) At 10 Degrees C (50 Degrees F), For Use At Temperatures Up To 121 Degrees C (250 Degrees F) With Rigid Cellular Phenolic Insulation And Covering, And All Service Vapor Retarder Jacket. </t>
    </r>
    <r>
      <rPr>
        <sz val="11"/>
        <color rgb="FFFF0000"/>
        <rFont val="Calibri"/>
        <family val="2"/>
        <scheme val="minor"/>
      </rPr>
      <t>(Thickness assumed)</t>
    </r>
  </si>
  <si>
    <t>Galvanized Steel Duct Weight</t>
  </si>
  <si>
    <t>VALVE</t>
  </si>
  <si>
    <t>Existing Steam Unit Heater</t>
  </si>
  <si>
    <t>Demo Existing Control Valve</t>
  </si>
  <si>
    <t>Air Cooled Condensing Unit</t>
  </si>
  <si>
    <t>Steam To Heating Hot Water Heat Exchangers</t>
  </si>
  <si>
    <t>Sensor</t>
  </si>
  <si>
    <t>Steam &amp; Condensate Pipe Accessories</t>
  </si>
  <si>
    <t>In-Line Pump Accessories</t>
  </si>
  <si>
    <t>Refrigerant Pipe With Fittings</t>
  </si>
  <si>
    <t>BAS PANEL</t>
  </si>
  <si>
    <t>SINGLR DUCT AIR TERMINAL BOXES</t>
  </si>
  <si>
    <t>STEAM TO HEATING HOT WATER HEAT EXCHANGERS</t>
  </si>
  <si>
    <t>PLENUM BOX</t>
  </si>
  <si>
    <t>HEATING  HOT WATER SUPPLY PIPE FITTINGS</t>
  </si>
  <si>
    <t>Plenum Box</t>
  </si>
  <si>
    <t>FANS</t>
  </si>
  <si>
    <t>HEATERS</t>
  </si>
  <si>
    <t>DATE: 05/21/2024</t>
  </si>
  <si>
    <t>10" Dia Exhaust Air Duct 90 Deg Elbow</t>
  </si>
  <si>
    <t>12" Dia Exhaust Air Duct 90 Deg Elbow</t>
  </si>
  <si>
    <t>14"x14" / 12" Dia Exhaust Air Duct Takeoff</t>
  </si>
  <si>
    <t>14"x14" Exhaust Air Duct 90 Deg Elbow</t>
  </si>
  <si>
    <t>PIPE SUPPORTS</t>
  </si>
  <si>
    <t>2-1/2" Dia Relief Valve</t>
  </si>
  <si>
    <t>2-1/2" Dia Angle Globe Valve</t>
  </si>
  <si>
    <t>2-1/2" Dia Bypass Valve</t>
  </si>
  <si>
    <t>2-1/2" Dia Check Valve</t>
  </si>
  <si>
    <t>2-1/2" Dia Motorized Isolation Valve</t>
  </si>
  <si>
    <t>2-1/2" Dia Text Plug</t>
  </si>
  <si>
    <t>3/4" Dia Modulation Valve</t>
  </si>
  <si>
    <t>3/4" Dia Strainer</t>
  </si>
  <si>
    <t>3" Dia Balancing Device</t>
  </si>
  <si>
    <t>3/4" Dia Gate Valve</t>
  </si>
  <si>
    <t>3/4" Dia Pressure Safety Valve</t>
  </si>
  <si>
    <t>3/4" Dia Shut Off Valve</t>
  </si>
  <si>
    <t>3/4" Dia F&amp;T Trap Assembly</t>
  </si>
  <si>
    <t>3/4" Dia Funnel</t>
  </si>
  <si>
    <t>3/4" Dia Automatic Flow Control And Balancing Device</t>
  </si>
  <si>
    <t>TOGUS VA MEDICAL CENTER,</t>
  </si>
  <si>
    <t>Remove Existing Linear Diffuser</t>
  </si>
  <si>
    <t>212-ET-1: Expansion Tank, BELL &amp; GOSSETT D120, Type Vert Diaphragm, Approx. System Volume Gal 70, Min Volume Tank Gal 56, Min Bladder Volume Gal 23</t>
  </si>
  <si>
    <r>
      <t xml:space="preserve">2-1/2" Dia Valve </t>
    </r>
    <r>
      <rPr>
        <sz val="11"/>
        <color rgb="FFFF0000"/>
        <rFont val="Calibri"/>
        <family val="2"/>
        <scheme val="minor"/>
      </rPr>
      <t>(Legend not given)</t>
    </r>
  </si>
  <si>
    <r>
      <t>2-1/2" Dia P/T</t>
    </r>
    <r>
      <rPr>
        <sz val="11"/>
        <color rgb="FFFF0000"/>
        <rFont val="Calibri"/>
        <family val="2"/>
        <scheme val="minor"/>
      </rPr>
      <t xml:space="preserve"> (Legend not given)</t>
    </r>
  </si>
  <si>
    <r>
      <t xml:space="preserve">3" Dia P/T </t>
    </r>
    <r>
      <rPr>
        <sz val="11"/>
        <color rgb="FFFF0000"/>
        <rFont val="Calibri"/>
        <family val="2"/>
        <scheme val="minor"/>
      </rPr>
      <t>(legend not Given)</t>
    </r>
  </si>
  <si>
    <t>WATER FILTER (SIDE STREAM)</t>
  </si>
  <si>
    <t>HEAT EXCHANGER ACCESSORIES (SIZE ASSUMED)</t>
  </si>
  <si>
    <t>TERMINAL UNIT WATER COIL ACCESSORIES (SIZE ASSUMED)</t>
  </si>
  <si>
    <t>IN LINE PUMP ACCESSORIES (SIZE ASSUMED)</t>
  </si>
  <si>
    <t>THERMOSTATIC TRAP ACCESSORIES (SIZE ASSUMED)</t>
  </si>
  <si>
    <t>CLEAN STEAM GENRATOR ACCESSORIES (SIZE ASSUMED)</t>
  </si>
  <si>
    <t>WATER TREATMENT ACCESSORIES (SIZE ASSUMED)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</si>
</sst>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0.0"/>
    <numFmt numFmtId="167" formatCode="_-[$$-409]* #,##0.00_ ;_-[$$-409]* \-#,##0.00\ ;_-[$$-409]* &quot;-&quot;??_ ;_-@_ "/>
  </numFmts>
  <fonts count="41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gradientFill degree="45">
        <stop position="0">
          <color theme="1" tint="0.1490218817712943"/>
        </stop>
        <stop position="1">
          <color rgb="FFB9282E"/>
        </stop>
      </gradientFill>
    </fill>
    <fill>
      <gradientFill degree="45">
        <stop position="0">
          <color theme="0"/>
        </stop>
        <stop position="1">
          <color rgb="FFB3B4B6"/>
        </stop>
      </gradient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97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43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26" fillId="0" borderId="0"/>
    <xf numFmtId="0" fontId="8" fillId="0" borderId="0"/>
    <xf numFmtId="0" fontId="27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8" fillId="0" borderId="0"/>
    <xf numFmtId="43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40" fillId="28" borderId="10" applyBorder="0">
      <alignment horizontal="center" vertical="center" wrapText="1"/>
    </xf>
    <xf numFmtId="167" fontId="36" fillId="29" borderId="48" applyBorder="0">
      <alignment horizontal="center" vertical="center"/>
    </xf>
  </cellStyleXfs>
  <cellXfs count="136">
    <xf numFmtId="0" fontId="0" fillId="0" borderId="0" xfId="0"/>
    <xf numFmtId="0" fontId="31" fillId="0" borderId="0" xfId="0" applyFont="1"/>
    <xf numFmtId="0" fontId="31" fillId="0" borderId="0" xfId="0" applyFont="1" applyAlignment="1">
      <alignment horizontal="center"/>
    </xf>
    <xf numFmtId="0" fontId="34" fillId="0" borderId="17" xfId="0" applyFont="1" applyBorder="1" applyAlignment="1">
      <alignment horizontal="center" vertical="center" wrapText="1"/>
    </xf>
    <xf numFmtId="9" fontId="34" fillId="25" borderId="17" xfId="0" applyNumberFormat="1" applyFont="1" applyFill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164" fontId="34" fillId="0" borderId="17" xfId="0" applyNumberFormat="1" applyFont="1" applyBorder="1" applyAlignment="1">
      <alignment vertical="center"/>
    </xf>
    <xf numFmtId="164" fontId="34" fillId="0" borderId="17" xfId="0" applyNumberFormat="1" applyFont="1" applyBorder="1" applyAlignment="1">
      <alignment horizontal="center" vertical="center"/>
    </xf>
    <xf numFmtId="164" fontId="34" fillId="0" borderId="11" xfId="0" applyNumberFormat="1" applyFont="1" applyBorder="1" applyAlignment="1">
      <alignment vertical="center"/>
    </xf>
    <xf numFmtId="164" fontId="34" fillId="0" borderId="13" xfId="0" applyNumberFormat="1" applyFont="1" applyBorder="1" applyAlignment="1">
      <alignment vertical="center"/>
    </xf>
    <xf numFmtId="0" fontId="34" fillId="0" borderId="29" xfId="0" applyFont="1" applyBorder="1" applyAlignment="1">
      <alignment horizontal="center" vertical="center" wrapText="1"/>
    </xf>
    <xf numFmtId="9" fontId="34" fillId="25" borderId="11" xfId="0" applyNumberFormat="1" applyFont="1" applyFill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164" fontId="34" fillId="25" borderId="11" xfId="91" applyNumberFormat="1" applyFont="1" applyFill="1" applyBorder="1" applyAlignment="1">
      <alignment horizontal="center" vertical="center"/>
    </xf>
    <xf numFmtId="164" fontId="34" fillId="0" borderId="11" xfId="0" applyNumberFormat="1" applyFont="1" applyBorder="1" applyAlignment="1">
      <alignment horizontal="center" vertical="center"/>
    </xf>
    <xf numFmtId="1" fontId="34" fillId="0" borderId="11" xfId="0" applyNumberFormat="1" applyFont="1" applyBorder="1" applyAlignment="1">
      <alignment horizontal="center" vertical="center" wrapText="1"/>
    </xf>
    <xf numFmtId="0" fontId="34" fillId="0" borderId="17" xfId="0" applyFont="1" applyBorder="1" applyAlignment="1">
      <alignment vertical="center"/>
    </xf>
    <xf numFmtId="1" fontId="34" fillId="0" borderId="11" xfId="0" applyNumberFormat="1" applyFont="1" applyBorder="1" applyAlignment="1">
      <alignment horizontal="center" vertical="center"/>
    </xf>
    <xf numFmtId="0" fontId="34" fillId="25" borderId="30" xfId="0" applyFont="1" applyFill="1" applyBorder="1" applyAlignment="1">
      <alignment horizontal="center" vertical="center"/>
    </xf>
    <xf numFmtId="0" fontId="34" fillId="0" borderId="11" xfId="0" applyFont="1" applyBorder="1" applyAlignment="1">
      <alignment horizontal="center" vertical="center" wrapText="1"/>
    </xf>
    <xf numFmtId="0" fontId="31" fillId="0" borderId="11" xfId="0" applyFont="1" applyBorder="1"/>
    <xf numFmtId="165" fontId="34" fillId="25" borderId="11" xfId="91" applyNumberFormat="1" applyFont="1" applyFill="1" applyBorder="1" applyAlignment="1">
      <alignment horizontal="center" vertical="center"/>
    </xf>
    <xf numFmtId="41" fontId="31" fillId="25" borderId="0" xfId="0" applyNumberFormat="1" applyFont="1" applyFill="1" applyAlignment="1">
      <alignment horizontal="center" vertical="center"/>
    </xf>
    <xf numFmtId="0" fontId="31" fillId="25" borderId="0" xfId="0" applyFont="1" applyFill="1"/>
    <xf numFmtId="0" fontId="34" fillId="27" borderId="21" xfId="0" applyFont="1" applyFill="1" applyBorder="1" applyAlignment="1">
      <alignment horizontal="center" vertical="center"/>
    </xf>
    <xf numFmtId="0" fontId="34" fillId="0" borderId="17" xfId="0" applyFont="1" applyBorder="1" applyAlignment="1">
      <alignment vertical="center" wrapText="1"/>
    </xf>
    <xf numFmtId="0" fontId="34" fillId="25" borderId="11" xfId="0" applyFont="1" applyFill="1" applyBorder="1" applyAlignment="1">
      <alignment horizontal="center" vertical="center" wrapText="1"/>
    </xf>
    <xf numFmtId="0" fontId="34" fillId="25" borderId="28" xfId="0" applyFont="1" applyFill="1" applyBorder="1" applyAlignment="1">
      <alignment horizontal="center" vertical="center" wrapText="1"/>
    </xf>
    <xf numFmtId="9" fontId="34" fillId="25" borderId="28" xfId="0" applyNumberFormat="1" applyFont="1" applyFill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165" fontId="34" fillId="25" borderId="28" xfId="91" applyNumberFormat="1" applyFont="1" applyFill="1" applyBorder="1" applyAlignment="1">
      <alignment horizontal="center" vertical="center"/>
    </xf>
    <xf numFmtId="164" fontId="34" fillId="0" borderId="28" xfId="0" applyNumberFormat="1" applyFont="1" applyBorder="1" applyAlignment="1">
      <alignment vertical="center"/>
    </xf>
    <xf numFmtId="164" fontId="34" fillId="0" borderId="28" xfId="0" applyNumberFormat="1" applyFont="1" applyBorder="1" applyAlignment="1">
      <alignment horizontal="center" vertical="center"/>
    </xf>
    <xf numFmtId="0" fontId="34" fillId="25" borderId="17" xfId="0" applyFont="1" applyFill="1" applyBorder="1" applyAlignment="1">
      <alignment horizontal="left" vertical="center"/>
    </xf>
    <xf numFmtId="0" fontId="34" fillId="25" borderId="17" xfId="0" applyFont="1" applyFill="1" applyBorder="1" applyAlignment="1">
      <alignment horizontal="center" vertical="center" wrapText="1"/>
    </xf>
    <xf numFmtId="165" fontId="34" fillId="25" borderId="17" xfId="91" applyNumberFormat="1" applyFont="1" applyFill="1" applyBorder="1" applyAlignment="1">
      <alignment horizontal="center" vertical="center"/>
    </xf>
    <xf numFmtId="0" fontId="34" fillId="0" borderId="11" xfId="0" applyFont="1" applyBorder="1" applyAlignment="1">
      <alignment horizontal="left" vertical="center"/>
    </xf>
    <xf numFmtId="0" fontId="34" fillId="0" borderId="11" xfId="0" applyFont="1" applyBorder="1"/>
    <xf numFmtId="0" fontId="34" fillId="0" borderId="28" xfId="0" applyFont="1" applyBorder="1" applyAlignment="1">
      <alignment vertical="center" wrapText="1"/>
    </xf>
    <xf numFmtId="9" fontId="32" fillId="24" borderId="12" xfId="92" applyFont="1" applyFill="1" applyBorder="1" applyAlignment="1">
      <alignment horizontal="center" vertical="top"/>
    </xf>
    <xf numFmtId="0" fontId="33" fillId="0" borderId="34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1" fontId="34" fillId="0" borderId="32" xfId="0" applyNumberFormat="1" applyFont="1" applyBorder="1" applyAlignment="1">
      <alignment horizontal="center" vertical="center" wrapText="1"/>
    </xf>
    <xf numFmtId="1" fontId="34" fillId="0" borderId="13" xfId="0" applyNumberFormat="1" applyFont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/>
    </xf>
    <xf numFmtId="44" fontId="34" fillId="0" borderId="11" xfId="91" applyFont="1" applyFill="1" applyBorder="1" applyAlignment="1">
      <alignment horizontal="right" vertical="center" wrapText="1"/>
    </xf>
    <xf numFmtId="164" fontId="34" fillId="0" borderId="11" xfId="91" applyNumberFormat="1" applyFont="1" applyFill="1" applyBorder="1" applyAlignment="1">
      <alignment horizontal="right" vertical="center" wrapText="1"/>
    </xf>
    <xf numFmtId="165" fontId="34" fillId="0" borderId="11" xfId="91" applyNumberFormat="1" applyFont="1" applyFill="1" applyBorder="1" applyAlignment="1">
      <alignment horizontal="right" vertical="center" wrapText="1"/>
    </xf>
    <xf numFmtId="166" fontId="34" fillId="0" borderId="11" xfId="0" applyNumberFormat="1" applyFont="1" applyBorder="1" applyAlignment="1">
      <alignment horizontal="center" vertical="center" wrapText="1"/>
    </xf>
    <xf numFmtId="1" fontId="34" fillId="0" borderId="33" xfId="0" applyNumberFormat="1" applyFont="1" applyBorder="1" applyAlignment="1">
      <alignment horizontal="center" vertical="center" wrapText="1"/>
    </xf>
    <xf numFmtId="0" fontId="5" fillId="25" borderId="3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4" fillId="0" borderId="28" xfId="0" applyFont="1" applyBorder="1"/>
    <xf numFmtId="9" fontId="34" fillId="25" borderId="32" xfId="0" applyNumberFormat="1" applyFont="1" applyFill="1" applyBorder="1" applyAlignment="1">
      <alignment horizontal="center" vertical="center"/>
    </xf>
    <xf numFmtId="9" fontId="34" fillId="25" borderId="13" xfId="0" applyNumberFormat="1" applyFont="1" applyFill="1" applyBorder="1" applyAlignment="1">
      <alignment horizontal="center" vertical="center"/>
    </xf>
    <xf numFmtId="0" fontId="4" fillId="25" borderId="38" xfId="0" applyFont="1" applyFill="1" applyBorder="1" applyAlignment="1">
      <alignment horizontal="center" vertical="center"/>
    </xf>
    <xf numFmtId="1" fontId="34" fillId="0" borderId="29" xfId="0" applyNumberFormat="1" applyFont="1" applyBorder="1" applyAlignment="1">
      <alignment horizontal="center" vertical="center" wrapText="1"/>
    </xf>
    <xf numFmtId="0" fontId="37" fillId="0" borderId="0" xfId="89" applyFont="1" applyAlignment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/>
    </xf>
    <xf numFmtId="44" fontId="34" fillId="0" borderId="11" xfId="93" applyFont="1" applyFill="1" applyBorder="1" applyAlignment="1">
      <alignment horizontal="right" vertical="center" wrapText="1"/>
    </xf>
    <xf numFmtId="164" fontId="34" fillId="0" borderId="11" xfId="93" applyNumberFormat="1" applyFont="1" applyFill="1" applyBorder="1" applyAlignment="1">
      <alignment horizontal="right" vertical="center" wrapText="1"/>
    </xf>
    <xf numFmtId="164" fontId="34" fillId="0" borderId="11" xfId="0" applyNumberFormat="1" applyFont="1" applyBorder="1" applyAlignment="1">
      <alignment horizontal="center" vertical="center" wrapText="1"/>
    </xf>
    <xf numFmtId="164" fontId="34" fillId="0" borderId="13" xfId="93" applyNumberFormat="1" applyFont="1" applyFill="1" applyBorder="1" applyAlignment="1">
      <alignment horizontal="right" vertical="center" wrapText="1"/>
    </xf>
    <xf numFmtId="0" fontId="37" fillId="0" borderId="0" xfId="0" applyFont="1" applyAlignment="1">
      <alignment horizontal="left" vertical="center"/>
    </xf>
    <xf numFmtId="0" fontId="33" fillId="0" borderId="13" xfId="0" applyFont="1" applyBorder="1" applyAlignment="1">
      <alignment horizontal="center" vertical="center" wrapText="1"/>
    </xf>
    <xf numFmtId="165" fontId="34" fillId="25" borderId="11" xfId="93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 wrapText="1"/>
    </xf>
    <xf numFmtId="0" fontId="3" fillId="25" borderId="30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0" xfId="0" applyFont="1"/>
    <xf numFmtId="0" fontId="38" fillId="0" borderId="0" xfId="89" applyFont="1"/>
    <xf numFmtId="0" fontId="37" fillId="0" borderId="0" xfId="89" applyFont="1"/>
    <xf numFmtId="0" fontId="37" fillId="0" borderId="43" xfId="89" applyFont="1" applyBorder="1" applyAlignment="1">
      <alignment horizontal="left"/>
    </xf>
    <xf numFmtId="0" fontId="31" fillId="0" borderId="43" xfId="0" applyFont="1" applyBorder="1"/>
    <xf numFmtId="0" fontId="37" fillId="0" borderId="43" xfId="89" applyFont="1" applyBorder="1" applyAlignment="1">
      <alignment vertical="center"/>
    </xf>
    <xf numFmtId="0" fontId="37" fillId="0" borderId="43" xfId="0" applyFont="1" applyBorder="1" applyAlignment="1">
      <alignment horizontal="center"/>
    </xf>
    <xf numFmtId="0" fontId="31" fillId="0" borderId="43" xfId="0" applyFont="1" applyBorder="1" applyAlignment="1">
      <alignment horizontal="center"/>
    </xf>
    <xf numFmtId="164" fontId="36" fillId="26" borderId="12" xfId="91" applyNumberFormat="1" applyFont="1" applyFill="1" applyBorder="1" applyAlignment="1">
      <alignment horizontal="center" vertical="center"/>
    </xf>
    <xf numFmtId="0" fontId="34" fillId="27" borderId="14" xfId="0" applyFont="1" applyFill="1" applyBorder="1" applyAlignment="1">
      <alignment horizontal="center" vertical="center"/>
    </xf>
    <xf numFmtId="0" fontId="34" fillId="0" borderId="44" xfId="0" applyFont="1" applyBorder="1" applyAlignment="1">
      <alignment vertical="center"/>
    </xf>
    <xf numFmtId="0" fontId="34" fillId="0" borderId="41" xfId="0" applyFont="1" applyBorder="1" applyAlignment="1">
      <alignment horizontal="center" vertical="center" wrapText="1"/>
    </xf>
    <xf numFmtId="9" fontId="34" fillId="25" borderId="41" xfId="0" applyNumberFormat="1" applyFont="1" applyFill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7" fillId="0" borderId="0" xfId="89" applyFont="1" applyAlignment="1">
      <alignment horizontal="left" vertical="center"/>
    </xf>
    <xf numFmtId="0" fontId="34" fillId="27" borderId="45" xfId="0" applyFont="1" applyFill="1" applyBorder="1" applyAlignment="1">
      <alignment horizontal="center" vertical="center"/>
    </xf>
    <xf numFmtId="0" fontId="34" fillId="0" borderId="46" xfId="0" applyFont="1" applyBorder="1" applyAlignment="1">
      <alignment vertical="center"/>
    </xf>
    <xf numFmtId="0" fontId="35" fillId="0" borderId="25" xfId="0" applyFont="1" applyBorder="1" applyAlignment="1">
      <alignment horizontal="left" vertical="center"/>
    </xf>
    <xf numFmtId="0" fontId="35" fillId="0" borderId="11" xfId="0" applyFont="1" applyBorder="1" applyAlignment="1">
      <alignment horizontal="left" vertical="center"/>
    </xf>
    <xf numFmtId="0" fontId="35" fillId="0" borderId="13" xfId="0" applyFont="1" applyBorder="1" applyAlignment="1">
      <alignment horizontal="left" vertical="center"/>
    </xf>
    <xf numFmtId="0" fontId="35" fillId="0" borderId="21" xfId="0" applyFont="1" applyBorder="1" applyAlignment="1">
      <alignment horizontal="left" vertical="center"/>
    </xf>
    <xf numFmtId="0" fontId="35" fillId="0" borderId="16" xfId="0" applyFont="1" applyBorder="1" applyAlignment="1">
      <alignment horizontal="left" vertical="center"/>
    </xf>
    <xf numFmtId="0" fontId="35" fillId="0" borderId="22" xfId="0" applyFont="1" applyBorder="1" applyAlignment="1">
      <alignment horizontal="left" vertical="center"/>
    </xf>
    <xf numFmtId="0" fontId="35" fillId="0" borderId="23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35" fillId="0" borderId="24" xfId="0" applyFont="1" applyBorder="1" applyAlignment="1">
      <alignment horizontal="left" vertical="center"/>
    </xf>
    <xf numFmtId="0" fontId="35" fillId="0" borderId="14" xfId="0" applyFont="1" applyBorder="1" applyAlignment="1">
      <alignment horizontal="left" vertical="center"/>
    </xf>
    <xf numFmtId="0" fontId="35" fillId="0" borderId="43" xfId="0" applyFont="1" applyBorder="1" applyAlignment="1">
      <alignment horizontal="left" vertical="center"/>
    </xf>
    <xf numFmtId="0" fontId="35" fillId="0" borderId="47" xfId="0" applyFont="1" applyBorder="1" applyAlignment="1">
      <alignment horizontal="left" vertical="center"/>
    </xf>
    <xf numFmtId="0" fontId="34" fillId="0" borderId="37" xfId="0" applyFont="1" applyBorder="1" applyAlignment="1">
      <alignment horizontal="left" vertical="center" wrapText="1"/>
    </xf>
    <xf numFmtId="0" fontId="34" fillId="0" borderId="34" xfId="0" applyFont="1" applyBorder="1" applyAlignment="1">
      <alignment horizontal="left" vertical="center" wrapText="1"/>
    </xf>
    <xf numFmtId="0" fontId="37" fillId="0" borderId="0" xfId="89" applyFont="1" applyAlignment="1">
      <alignment horizontal="left" vertical="center"/>
    </xf>
    <xf numFmtId="0" fontId="30" fillId="24" borderId="19" xfId="0" applyFont="1" applyFill="1" applyBorder="1" applyAlignment="1">
      <alignment horizontal="left"/>
    </xf>
    <xf numFmtId="0" fontId="30" fillId="24" borderId="20" xfId="0" applyFont="1" applyFill="1" applyBorder="1" applyAlignment="1">
      <alignment horizontal="left"/>
    </xf>
    <xf numFmtId="0" fontId="32" fillId="24" borderId="10" xfId="89" applyFont="1" applyFill="1" applyBorder="1" applyAlignment="1">
      <alignment horizontal="right" vertical="top"/>
    </xf>
    <xf numFmtId="0" fontId="32" fillId="24" borderId="19" xfId="89" applyFont="1" applyFill="1" applyBorder="1" applyAlignment="1">
      <alignment horizontal="right" vertical="top"/>
    </xf>
    <xf numFmtId="0" fontId="32" fillId="24" borderId="20" xfId="89" applyFont="1" applyFill="1" applyBorder="1" applyAlignment="1">
      <alignment horizontal="right" vertical="top"/>
    </xf>
    <xf numFmtId="164" fontId="32" fillId="24" borderId="10" xfId="91" applyNumberFormat="1" applyFont="1" applyFill="1" applyBorder="1" applyAlignment="1">
      <alignment horizontal="center" vertical="top"/>
    </xf>
    <xf numFmtId="164" fontId="32" fillId="24" borderId="20" xfId="91" applyNumberFormat="1" applyFont="1" applyFill="1" applyBorder="1" applyAlignment="1">
      <alignment horizontal="center" vertical="top"/>
    </xf>
    <xf numFmtId="0" fontId="36" fillId="24" borderId="10" xfId="0" applyFont="1" applyFill="1" applyBorder="1" applyAlignment="1">
      <alignment horizontal="center"/>
    </xf>
    <xf numFmtId="0" fontId="36" fillId="24" borderId="20" xfId="0" applyFont="1" applyFill="1" applyBorder="1" applyAlignment="1">
      <alignment horizontal="center"/>
    </xf>
    <xf numFmtId="0" fontId="34" fillId="0" borderId="23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  <xf numFmtId="0" fontId="30" fillId="24" borderId="10" xfId="0" applyFont="1" applyFill="1" applyBorder="1" applyAlignment="1">
      <alignment horizontal="left"/>
    </xf>
    <xf numFmtId="0" fontId="34" fillId="0" borderId="30" xfId="0" applyFont="1" applyBorder="1" applyAlignment="1">
      <alignment horizontal="left" vertical="center"/>
    </xf>
    <xf numFmtId="0" fontId="34" fillId="0" borderId="17" xfId="0" applyFont="1" applyBorder="1" applyAlignment="1">
      <alignment horizontal="left" vertical="center"/>
    </xf>
    <xf numFmtId="0" fontId="32" fillId="0" borderId="0" xfId="89" applyFont="1" applyAlignment="1">
      <alignment horizontal="left"/>
    </xf>
    <xf numFmtId="0" fontId="40" fillId="28" borderId="12" xfId="95" applyBorder="1">
      <alignment horizontal="center" vertical="center" wrapText="1"/>
    </xf>
    <xf numFmtId="0" fontId="40" fillId="28" borderId="10" xfId="95" applyBorder="1">
      <alignment horizontal="center" vertical="center" wrapText="1"/>
    </xf>
    <xf numFmtId="0" fontId="40" fillId="28" borderId="0" xfId="95" applyBorder="1">
      <alignment horizontal="center" vertical="center" wrapText="1"/>
    </xf>
    <xf numFmtId="0" fontId="40" fillId="28" borderId="10" xfId="95" applyBorder="1">
      <alignment horizontal="center" vertical="center" wrapText="1"/>
    </xf>
    <xf numFmtId="0" fontId="40" fillId="28" borderId="20" xfId="95" applyBorder="1">
      <alignment horizontal="center" vertical="center" wrapText="1"/>
    </xf>
    <xf numFmtId="0" fontId="40" fillId="28" borderId="18" xfId="95" applyBorder="1">
      <alignment horizontal="center" vertical="center" wrapText="1"/>
    </xf>
    <xf numFmtId="0" fontId="40" fillId="28" borderId="19" xfId="95" applyBorder="1">
      <alignment horizontal="center" vertical="center" wrapText="1"/>
    </xf>
    <xf numFmtId="167" fontId="36" fillId="29" borderId="10" xfId="96" applyBorder="1">
      <alignment horizontal="center" vertical="center"/>
    </xf>
    <xf numFmtId="167" fontId="36" fillId="29" borderId="20" xfId="96" applyBorder="1">
      <alignment horizontal="center" vertical="center"/>
    </xf>
    <xf numFmtId="167" fontId="36" fillId="29" borderId="26" xfId="96" applyBorder="1" applyAlignment="1">
      <alignment horizontal="left" vertical="center"/>
    </xf>
    <xf numFmtId="167" fontId="36" fillId="29" borderId="27" xfId="96" applyBorder="1" applyAlignment="1">
      <alignment horizontal="left" vertical="center"/>
    </xf>
    <xf numFmtId="167" fontId="36" fillId="29" borderId="10" xfId="96" applyBorder="1" applyAlignment="1">
      <alignment horizontal="left" vertical="center"/>
    </xf>
    <xf numFmtId="167" fontId="36" fillId="29" borderId="20" xfId="96" applyBorder="1" applyAlignment="1">
      <alignment horizontal="left" vertical="center"/>
    </xf>
  </cellXfs>
  <cellStyles count="97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 2" xfId="55" xr:uid="{00000000-0005-0000-0000-000036000000}"/>
    <cellStyle name="Comma 2 2" xfId="90" xr:uid="{00000000-0005-0000-0000-000037000000}"/>
    <cellStyle name="Currency" xfId="91" builtinId="4"/>
    <cellStyle name="Currency 2" xfId="93" xr:uid="{00000000-0005-0000-0000-000039000000}"/>
    <cellStyle name="Explanatory Text 2" xfId="56" xr:uid="{00000000-0005-0000-0000-00003A000000}"/>
    <cellStyle name="Explanatory Text 3" xfId="57" xr:uid="{00000000-0005-0000-0000-00003B000000}"/>
    <cellStyle name="Good 2" xfId="58" xr:uid="{00000000-0005-0000-0000-00003C000000}"/>
    <cellStyle name="Good 3" xfId="59" xr:uid="{00000000-0005-0000-0000-00003D000000}"/>
    <cellStyle name="Heading 1 2" xfId="60" xr:uid="{00000000-0005-0000-0000-00003E000000}"/>
    <cellStyle name="Heading 1 3" xfId="61" xr:uid="{00000000-0005-0000-0000-00003F000000}"/>
    <cellStyle name="Heading 2 2" xfId="62" xr:uid="{00000000-0005-0000-0000-000040000000}"/>
    <cellStyle name="Heading 2 3" xfId="63" xr:uid="{00000000-0005-0000-0000-000041000000}"/>
    <cellStyle name="Heading 3 2" xfId="64" xr:uid="{00000000-0005-0000-0000-000042000000}"/>
    <cellStyle name="Heading 3 3" xfId="65" xr:uid="{00000000-0005-0000-0000-000043000000}"/>
    <cellStyle name="Heading 4 2" xfId="66" xr:uid="{00000000-0005-0000-0000-000044000000}"/>
    <cellStyle name="Heading 4 3" xfId="67" xr:uid="{00000000-0005-0000-0000-000045000000}"/>
    <cellStyle name="Input 2" xfId="68" xr:uid="{00000000-0005-0000-0000-000046000000}"/>
    <cellStyle name="Input 3" xfId="69" xr:uid="{00000000-0005-0000-0000-000047000000}"/>
    <cellStyle name="Linked Cell 2" xfId="70" xr:uid="{00000000-0005-0000-0000-000048000000}"/>
    <cellStyle name="Linked Cell 3" xfId="71" xr:uid="{00000000-0005-0000-0000-000049000000}"/>
    <cellStyle name="Neutral 2" xfId="72" xr:uid="{00000000-0005-0000-0000-00004A000000}"/>
    <cellStyle name="Neutral 3" xfId="73" xr:uid="{00000000-0005-0000-0000-00004B000000}"/>
    <cellStyle name="Normal" xfId="0" builtinId="0"/>
    <cellStyle name="Normal 2" xfId="89" xr:uid="{00000000-0005-0000-0000-00004D000000}"/>
    <cellStyle name="Normal 2 2" xfId="74" xr:uid="{00000000-0005-0000-0000-00004E000000}"/>
    <cellStyle name="Normal 2 3" xfId="75" xr:uid="{00000000-0005-0000-0000-00004F000000}"/>
    <cellStyle name="Normal 3" xfId="76" xr:uid="{00000000-0005-0000-0000-000050000000}"/>
    <cellStyle name="Normal 4" xfId="88" xr:uid="{00000000-0005-0000-0000-000051000000}"/>
    <cellStyle name="Normal 5" xfId="94" xr:uid="{00000000-0005-0000-0000-000052000000}"/>
    <cellStyle name="Normal 6" xfId="77" xr:uid="{00000000-0005-0000-0000-000053000000}"/>
    <cellStyle name="Note 2" xfId="78" xr:uid="{00000000-0005-0000-0000-000054000000}"/>
    <cellStyle name="Note 3" xfId="79" xr:uid="{00000000-0005-0000-0000-000055000000}"/>
    <cellStyle name="Output 2" xfId="80" xr:uid="{00000000-0005-0000-0000-000056000000}"/>
    <cellStyle name="Output 3" xfId="81" xr:uid="{00000000-0005-0000-0000-000057000000}"/>
    <cellStyle name="Percent" xfId="92" builtinId="5"/>
    <cellStyle name="Red Black" xfId="95" xr:uid="{41A06344-0F38-41BB-A6B2-01F223CBB2B5}"/>
    <cellStyle name="Title 2" xfId="82" xr:uid="{00000000-0005-0000-0000-000059000000}"/>
    <cellStyle name="Title 3" xfId="83" xr:uid="{00000000-0005-0000-0000-00005A000000}"/>
    <cellStyle name="Total 2" xfId="84" xr:uid="{00000000-0005-0000-0000-00005B000000}"/>
    <cellStyle name="Total 3" xfId="85" xr:uid="{00000000-0005-0000-0000-00005C000000}"/>
    <cellStyle name="Warning Text 2" xfId="86" xr:uid="{00000000-0005-0000-0000-00005D000000}"/>
    <cellStyle name="Warning Text 3" xfId="87" xr:uid="{00000000-0005-0000-0000-00005E000000}"/>
    <cellStyle name="White Grey" xfId="96" xr:uid="{FB6B9923-2DBB-4B3A-97B1-1AA8E819DAB2}"/>
  </cellStyles>
  <dxfs count="0"/>
  <tableStyles count="0" defaultTableStyle="TableStyleMedium9" defaultPivotStyle="PivotStyleLight16"/>
  <colors>
    <mruColors>
      <color rgb="FFFFFFFF"/>
      <color rgb="FF6DD9FF"/>
      <color rgb="FF2DC8FF"/>
      <color rgb="FF48B8E0"/>
      <color rgb="FFD4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79F-5044-8E84-AA3962F77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340864"/>
        <c:axId val="753338144"/>
      </c:barChart>
      <c:catAx>
        <c:axId val="7533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753338144"/>
        <c:crosses val="autoZero"/>
        <c:auto val="1"/>
        <c:lblAlgn val="ctr"/>
        <c:lblOffset val="100"/>
        <c:noMultiLvlLbl val="0"/>
      </c:catAx>
      <c:valAx>
        <c:axId val="7533381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7533408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41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328125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AK591"/>
  <sheetViews>
    <sheetView view="pageBreakPreview" topLeftCell="A562" zoomScale="90" zoomScaleNormal="90" zoomScaleSheetLayoutView="90" workbookViewId="0">
      <selection activeCell="A40" sqref="A40:B40"/>
    </sheetView>
  </sheetViews>
  <sheetFormatPr defaultColWidth="8.6328125" defaultRowHeight="15.6" x14ac:dyDescent="0.3"/>
  <cols>
    <col min="1" max="1" width="4.453125" style="1" customWidth="1"/>
    <col min="2" max="2" width="53.1796875" style="1" customWidth="1"/>
    <col min="3" max="3" width="14.6328125" style="2" customWidth="1"/>
    <col min="4" max="4" width="14.6328125" style="1" customWidth="1"/>
    <col min="5" max="5" width="14.6328125" style="2" customWidth="1"/>
    <col min="6" max="12" width="14.6328125" style="1" customWidth="1"/>
    <col min="13" max="16384" width="8.6328125" style="1"/>
  </cols>
  <sheetData>
    <row r="1" spans="1:12" x14ac:dyDescent="0.3">
      <c r="A1" s="76"/>
      <c r="C1" s="122" t="s">
        <v>3</v>
      </c>
      <c r="D1" s="122" t="s">
        <v>492</v>
      </c>
    </row>
    <row r="2" spans="1:12" x14ac:dyDescent="0.3">
      <c r="A2" s="77"/>
      <c r="C2" s="107" t="s">
        <v>4</v>
      </c>
      <c r="D2" s="90" t="s">
        <v>594</v>
      </c>
      <c r="F2" s="68"/>
    </row>
    <row r="3" spans="1:12" ht="16.2" thickBot="1" x14ac:dyDescent="0.35">
      <c r="A3" s="77"/>
      <c r="C3" s="107"/>
      <c r="D3" s="58" t="s">
        <v>491</v>
      </c>
      <c r="F3" s="68"/>
      <c r="G3" s="1" t="s">
        <v>16</v>
      </c>
    </row>
    <row r="4" spans="1:12" ht="16.2" thickBot="1" x14ac:dyDescent="0.35">
      <c r="A4" s="78" t="s">
        <v>573</v>
      </c>
      <c r="B4" s="79"/>
      <c r="C4" s="80" t="s">
        <v>7</v>
      </c>
      <c r="D4" s="81">
        <v>0</v>
      </c>
      <c r="E4" s="82"/>
      <c r="F4" s="79"/>
      <c r="G4" s="79"/>
      <c r="H4" s="79"/>
      <c r="I4" s="79"/>
      <c r="J4" s="115" t="s">
        <v>25</v>
      </c>
      <c r="K4" s="116"/>
      <c r="L4" s="83">
        <v>0</v>
      </c>
    </row>
    <row r="5" spans="1:12" s="125" customFormat="1" ht="40.799999999999997" customHeight="1" thickBot="1" x14ac:dyDescent="0.3">
      <c r="A5" s="123" t="s">
        <v>11</v>
      </c>
      <c r="B5" s="123" t="s">
        <v>0</v>
      </c>
      <c r="C5" s="123" t="s">
        <v>1</v>
      </c>
      <c r="D5" s="123" t="s">
        <v>12</v>
      </c>
      <c r="E5" s="123" t="s">
        <v>2</v>
      </c>
      <c r="F5" s="123" t="s">
        <v>13</v>
      </c>
      <c r="G5" s="123" t="s">
        <v>14</v>
      </c>
      <c r="H5" s="124" t="s">
        <v>15</v>
      </c>
      <c r="I5" s="124" t="s">
        <v>31</v>
      </c>
      <c r="J5" s="124" t="s">
        <v>26</v>
      </c>
      <c r="K5" s="124" t="s">
        <v>32</v>
      </c>
      <c r="L5" s="123" t="s">
        <v>27</v>
      </c>
    </row>
    <row r="6" spans="1:12" ht="18.600000000000001" thickBot="1" x14ac:dyDescent="0.35">
      <c r="A6" s="126" t="s">
        <v>50</v>
      </c>
      <c r="B6" s="127"/>
      <c r="C6" s="40"/>
      <c r="D6" s="41"/>
      <c r="E6" s="41"/>
      <c r="F6" s="41"/>
      <c r="G6" s="41"/>
      <c r="H6" s="41"/>
      <c r="I6" s="41"/>
      <c r="J6" s="41"/>
      <c r="K6" s="41"/>
      <c r="L6" s="42"/>
    </row>
    <row r="7" spans="1:12" ht="18.600000000000001" thickBot="1" x14ac:dyDescent="0.35">
      <c r="A7" s="126" t="s">
        <v>51</v>
      </c>
      <c r="B7" s="127"/>
      <c r="C7" s="10"/>
      <c r="D7" s="11"/>
      <c r="E7" s="17"/>
      <c r="F7" s="12"/>
      <c r="G7" s="12"/>
      <c r="H7" s="12"/>
      <c r="I7" s="13"/>
      <c r="J7" s="8"/>
      <c r="K7" s="14"/>
      <c r="L7" s="44"/>
    </row>
    <row r="8" spans="1:12" ht="16.2" thickBot="1" x14ac:dyDescent="0.35">
      <c r="A8" s="130" t="s">
        <v>274</v>
      </c>
      <c r="B8" s="131"/>
      <c r="C8" s="19"/>
      <c r="D8" s="11"/>
      <c r="E8" s="12"/>
      <c r="F8" s="12"/>
      <c r="G8" s="37"/>
      <c r="H8" s="37"/>
      <c r="I8" s="21"/>
      <c r="J8" s="8"/>
      <c r="K8" s="14"/>
      <c r="L8" s="44"/>
    </row>
    <row r="9" spans="1:12" x14ac:dyDescent="0.3">
      <c r="A9" s="24">
        <v>1</v>
      </c>
      <c r="B9" s="16" t="s">
        <v>54</v>
      </c>
      <c r="C9" s="15">
        <v>226</v>
      </c>
      <c r="D9" s="11">
        <v>0</v>
      </c>
      <c r="E9" s="17">
        <f t="shared" ref="E9" si="0">C9*(1+D9)</f>
        <v>226</v>
      </c>
      <c r="F9" s="12" t="s">
        <v>6</v>
      </c>
      <c r="G9" s="64"/>
      <c r="H9" s="65">
        <f t="shared" ref="H9" si="1">G9*E9</f>
        <v>0</v>
      </c>
      <c r="I9" s="66">
        <f>L$4</f>
        <v>0</v>
      </c>
      <c r="J9" s="15"/>
      <c r="K9" s="65">
        <f t="shared" ref="K9" si="2">J9*I9</f>
        <v>0</v>
      </c>
      <c r="L9" s="67">
        <f t="shared" ref="L9" si="3">K9+H9</f>
        <v>0</v>
      </c>
    </row>
    <row r="10" spans="1:12" ht="16.2" thickBot="1" x14ac:dyDescent="0.35">
      <c r="A10" s="24"/>
      <c r="B10" s="16"/>
      <c r="C10" s="19"/>
      <c r="D10" s="11"/>
      <c r="E10" s="12"/>
      <c r="F10" s="12"/>
      <c r="G10" s="64"/>
      <c r="H10" s="65"/>
      <c r="I10" s="66"/>
      <c r="J10" s="15"/>
      <c r="K10" s="65"/>
      <c r="L10" s="67"/>
    </row>
    <row r="11" spans="1:12" ht="16.2" thickBot="1" x14ac:dyDescent="0.35">
      <c r="A11" s="130" t="s">
        <v>275</v>
      </c>
      <c r="B11" s="131"/>
      <c r="C11" s="19"/>
      <c r="D11" s="11"/>
      <c r="E11" s="12"/>
      <c r="F11" s="12"/>
      <c r="G11" s="37"/>
      <c r="H11" s="37"/>
      <c r="I11" s="21"/>
      <c r="J11" s="8"/>
      <c r="K11" s="14"/>
      <c r="L11" s="44"/>
    </row>
    <row r="12" spans="1:12" x14ac:dyDescent="0.3">
      <c r="A12" s="24">
        <v>1</v>
      </c>
      <c r="B12" s="16" t="s">
        <v>273</v>
      </c>
      <c r="C12" s="15">
        <v>84</v>
      </c>
      <c r="D12" s="11">
        <v>0</v>
      </c>
      <c r="E12" s="17">
        <f t="shared" ref="E12" si="4">C12*(1+D12)</f>
        <v>84</v>
      </c>
      <c r="F12" s="12" t="s">
        <v>6</v>
      </c>
      <c r="G12" s="64"/>
      <c r="H12" s="65">
        <f t="shared" ref="H12" si="5">G12*E12</f>
        <v>0</v>
      </c>
      <c r="I12" s="66">
        <f>L$4</f>
        <v>0</v>
      </c>
      <c r="J12" s="15"/>
      <c r="K12" s="65">
        <f t="shared" ref="K12" si="6">J12*I12</f>
        <v>0</v>
      </c>
      <c r="L12" s="67">
        <f t="shared" ref="L12" si="7">K12+H12</f>
        <v>0</v>
      </c>
    </row>
    <row r="13" spans="1:12" ht="16.2" thickBot="1" x14ac:dyDescent="0.35">
      <c r="A13" s="24"/>
      <c r="B13" s="16"/>
      <c r="C13" s="19"/>
      <c r="D13" s="11"/>
      <c r="E13" s="12"/>
      <c r="F13" s="12"/>
      <c r="G13" s="64"/>
      <c r="H13" s="65"/>
      <c r="I13" s="66"/>
      <c r="J13" s="15"/>
      <c r="K13" s="65"/>
      <c r="L13" s="67"/>
    </row>
    <row r="14" spans="1:12" ht="16.2" thickBot="1" x14ac:dyDescent="0.35">
      <c r="A14" s="130" t="s">
        <v>39</v>
      </c>
      <c r="B14" s="131"/>
      <c r="C14" s="19"/>
      <c r="D14" s="11"/>
      <c r="E14" s="12"/>
      <c r="F14" s="12"/>
      <c r="G14" s="37"/>
      <c r="H14" s="37"/>
      <c r="I14" s="21"/>
      <c r="J14" s="8"/>
      <c r="K14" s="14"/>
      <c r="L14" s="44"/>
    </row>
    <row r="15" spans="1:12" x14ac:dyDescent="0.3">
      <c r="A15" s="24">
        <v>1</v>
      </c>
      <c r="B15" s="16" t="s">
        <v>423</v>
      </c>
      <c r="C15" s="19">
        <v>12</v>
      </c>
      <c r="D15" s="11">
        <v>0</v>
      </c>
      <c r="E15" s="12">
        <f>C15*(1+D15)</f>
        <v>12</v>
      </c>
      <c r="F15" s="12" t="s">
        <v>5</v>
      </c>
      <c r="G15" s="64"/>
      <c r="H15" s="65">
        <f>G15*E15</f>
        <v>0</v>
      </c>
      <c r="I15" s="66">
        <f>L$4</f>
        <v>0</v>
      </c>
      <c r="J15" s="15"/>
      <c r="K15" s="65">
        <f>J15*I15</f>
        <v>0</v>
      </c>
      <c r="L15" s="67">
        <f>K15+H15</f>
        <v>0</v>
      </c>
    </row>
    <row r="16" spans="1:12" x14ac:dyDescent="0.3">
      <c r="A16" s="24">
        <v>2</v>
      </c>
      <c r="B16" s="16" t="s">
        <v>424</v>
      </c>
      <c r="C16" s="19">
        <v>5</v>
      </c>
      <c r="D16" s="11">
        <v>0</v>
      </c>
      <c r="E16" s="12">
        <f t="shared" ref="E16:E17" si="8">C16*(1+D16)</f>
        <v>5</v>
      </c>
      <c r="F16" s="12" t="s">
        <v>5</v>
      </c>
      <c r="G16" s="64"/>
      <c r="H16" s="65">
        <f>G16*E16</f>
        <v>0</v>
      </c>
      <c r="I16" s="66">
        <f t="shared" ref="I16:I17" si="9">L$4</f>
        <v>0</v>
      </c>
      <c r="J16" s="49"/>
      <c r="K16" s="65">
        <f>J16*I16</f>
        <v>0</v>
      </c>
      <c r="L16" s="67">
        <f>K16+H16</f>
        <v>0</v>
      </c>
    </row>
    <row r="17" spans="1:12" x14ac:dyDescent="0.3">
      <c r="A17" s="24">
        <v>3</v>
      </c>
      <c r="B17" s="16" t="s">
        <v>495</v>
      </c>
      <c r="C17" s="19">
        <v>2</v>
      </c>
      <c r="D17" s="11">
        <v>0</v>
      </c>
      <c r="E17" s="12">
        <f t="shared" si="8"/>
        <v>2</v>
      </c>
      <c r="F17" s="12" t="s">
        <v>5</v>
      </c>
      <c r="G17" s="64"/>
      <c r="H17" s="65">
        <f>G17*E17</f>
        <v>0</v>
      </c>
      <c r="I17" s="66">
        <f t="shared" si="9"/>
        <v>0</v>
      </c>
      <c r="J17" s="49"/>
      <c r="K17" s="65">
        <f>J17*I17</f>
        <v>0</v>
      </c>
      <c r="L17" s="67">
        <f>K17+H17</f>
        <v>0</v>
      </c>
    </row>
    <row r="18" spans="1:12" x14ac:dyDescent="0.3">
      <c r="A18" s="24">
        <v>4</v>
      </c>
      <c r="B18" s="16" t="s">
        <v>595</v>
      </c>
      <c r="C18" s="19">
        <v>1</v>
      </c>
      <c r="D18" s="11">
        <v>0</v>
      </c>
      <c r="E18" s="12">
        <f t="shared" ref="E18" si="10">C18*(1+D18)</f>
        <v>1</v>
      </c>
      <c r="F18" s="12" t="s">
        <v>5</v>
      </c>
      <c r="G18" s="64"/>
      <c r="H18" s="65">
        <f>G18*E18</f>
        <v>0</v>
      </c>
      <c r="I18" s="66">
        <f t="shared" ref="I18:I38" si="11">L$4</f>
        <v>0</v>
      </c>
      <c r="J18" s="49"/>
      <c r="K18" s="65">
        <f>J18*I18</f>
        <v>0</v>
      </c>
      <c r="L18" s="67">
        <f>K18+H18</f>
        <v>0</v>
      </c>
    </row>
    <row r="19" spans="1:12" ht="16.2" thickBot="1" x14ac:dyDescent="0.35">
      <c r="A19" s="24"/>
      <c r="B19" s="16"/>
      <c r="C19" s="19"/>
      <c r="D19" s="11"/>
      <c r="E19" s="12"/>
      <c r="F19" s="12"/>
      <c r="G19" s="64"/>
      <c r="H19" s="65"/>
      <c r="I19" s="66"/>
      <c r="J19" s="15"/>
      <c r="K19" s="65"/>
      <c r="L19" s="67"/>
    </row>
    <row r="20" spans="1:12" ht="16.2" thickBot="1" x14ac:dyDescent="0.35">
      <c r="A20" s="130" t="s">
        <v>40</v>
      </c>
      <c r="B20" s="131"/>
      <c r="C20" s="19"/>
      <c r="D20" s="11"/>
      <c r="E20" s="12"/>
      <c r="F20" s="12"/>
      <c r="G20" s="37"/>
      <c r="H20" s="37"/>
      <c r="I20" s="21"/>
      <c r="J20" s="8"/>
      <c r="K20" s="14"/>
      <c r="L20" s="44"/>
    </row>
    <row r="21" spans="1:12" x14ac:dyDescent="0.3">
      <c r="A21" s="24">
        <v>1</v>
      </c>
      <c r="B21" s="16" t="s">
        <v>425</v>
      </c>
      <c r="C21" s="19">
        <v>1</v>
      </c>
      <c r="D21" s="11">
        <v>0</v>
      </c>
      <c r="E21" s="12">
        <f>C21*(1+D21)</f>
        <v>1</v>
      </c>
      <c r="F21" s="12" t="s">
        <v>5</v>
      </c>
      <c r="G21" s="64"/>
      <c r="H21" s="65">
        <f>G21*E21</f>
        <v>0</v>
      </c>
      <c r="I21" s="66">
        <f>L$4</f>
        <v>0</v>
      </c>
      <c r="J21" s="15"/>
      <c r="K21" s="65">
        <f>J21*I21</f>
        <v>0</v>
      </c>
      <c r="L21" s="67">
        <f>K21+H21</f>
        <v>0</v>
      </c>
    </row>
    <row r="22" spans="1:12" ht="16.2" thickBot="1" x14ac:dyDescent="0.35">
      <c r="A22" s="24"/>
      <c r="B22" s="16"/>
      <c r="C22" s="19"/>
      <c r="D22" s="11"/>
      <c r="E22" s="12"/>
      <c r="F22" s="12"/>
      <c r="G22" s="64"/>
      <c r="H22" s="65"/>
      <c r="I22" s="66"/>
      <c r="J22" s="15"/>
      <c r="K22" s="65"/>
      <c r="L22" s="67"/>
    </row>
    <row r="23" spans="1:12" ht="16.2" thickBot="1" x14ac:dyDescent="0.35">
      <c r="A23" s="130" t="s">
        <v>571</v>
      </c>
      <c r="B23" s="131"/>
      <c r="C23" s="19"/>
      <c r="D23" s="11"/>
      <c r="E23" s="12"/>
      <c r="F23" s="12"/>
      <c r="G23" s="37"/>
      <c r="H23" s="37"/>
      <c r="I23" s="21"/>
      <c r="J23" s="8"/>
      <c r="K23" s="14"/>
      <c r="L23" s="44"/>
    </row>
    <row r="24" spans="1:12" x14ac:dyDescent="0.3">
      <c r="A24" s="24">
        <v>1</v>
      </c>
      <c r="B24" s="16" t="s">
        <v>426</v>
      </c>
      <c r="C24" s="19">
        <v>1</v>
      </c>
      <c r="D24" s="11">
        <v>0</v>
      </c>
      <c r="E24" s="12">
        <f t="shared" ref="E24" si="12">C24*(1+D24)</f>
        <v>1</v>
      </c>
      <c r="F24" s="12" t="s">
        <v>5</v>
      </c>
      <c r="G24" s="64"/>
      <c r="H24" s="65">
        <f>G24*E24</f>
        <v>0</v>
      </c>
      <c r="I24" s="66">
        <f t="shared" ref="I24:I25" si="13">L$4</f>
        <v>0</v>
      </c>
      <c r="J24" s="49"/>
      <c r="K24" s="65">
        <f>J24*I24</f>
        <v>0</v>
      </c>
      <c r="L24" s="67">
        <f>K24+H24</f>
        <v>0</v>
      </c>
    </row>
    <row r="25" spans="1:12" x14ac:dyDescent="0.3">
      <c r="A25" s="24">
        <v>2</v>
      </c>
      <c r="B25" s="16" t="s">
        <v>427</v>
      </c>
      <c r="C25" s="19">
        <v>1</v>
      </c>
      <c r="D25" s="11">
        <v>0</v>
      </c>
      <c r="E25" s="12">
        <f>C25*(1+D25)</f>
        <v>1</v>
      </c>
      <c r="F25" s="12" t="s">
        <v>5</v>
      </c>
      <c r="G25" s="64"/>
      <c r="H25" s="65">
        <f>G25*E25</f>
        <v>0</v>
      </c>
      <c r="I25" s="66">
        <f t="shared" si="13"/>
        <v>0</v>
      </c>
      <c r="J25" s="15"/>
      <c r="K25" s="65">
        <f>J25*I25</f>
        <v>0</v>
      </c>
      <c r="L25" s="67">
        <f>K25+H25</f>
        <v>0</v>
      </c>
    </row>
    <row r="26" spans="1:12" ht="16.2" thickBot="1" x14ac:dyDescent="0.35">
      <c r="A26" s="24"/>
      <c r="B26" s="16"/>
      <c r="C26" s="19"/>
      <c r="D26" s="11"/>
      <c r="E26" s="12"/>
      <c r="F26" s="12"/>
      <c r="G26" s="64"/>
      <c r="H26" s="65"/>
      <c r="I26" s="66"/>
      <c r="J26" s="15"/>
      <c r="K26" s="65"/>
      <c r="L26" s="67"/>
    </row>
    <row r="27" spans="1:12" ht="16.2" thickBot="1" x14ac:dyDescent="0.35">
      <c r="A27" s="130" t="s">
        <v>572</v>
      </c>
      <c r="B27" s="131"/>
      <c r="C27" s="19"/>
      <c r="D27" s="11"/>
      <c r="E27" s="12"/>
      <c r="F27" s="12"/>
      <c r="G27" s="37"/>
      <c r="H27" s="37"/>
      <c r="I27" s="21"/>
      <c r="J27" s="8"/>
      <c r="K27" s="14"/>
      <c r="L27" s="44"/>
    </row>
    <row r="28" spans="1:12" x14ac:dyDescent="0.3">
      <c r="A28" s="24">
        <v>1</v>
      </c>
      <c r="B28" s="16" t="s">
        <v>428</v>
      </c>
      <c r="C28" s="19">
        <v>3</v>
      </c>
      <c r="D28" s="11">
        <v>0</v>
      </c>
      <c r="E28" s="12">
        <f>C28*(1+D28)</f>
        <v>3</v>
      </c>
      <c r="F28" s="12" t="s">
        <v>5</v>
      </c>
      <c r="G28" s="64"/>
      <c r="H28" s="65">
        <f>G28*E28</f>
        <v>0</v>
      </c>
      <c r="I28" s="66">
        <f t="shared" ref="I28" si="14">L$4</f>
        <v>0</v>
      </c>
      <c r="J28" s="15"/>
      <c r="K28" s="65">
        <f>J28*I28</f>
        <v>0</v>
      </c>
      <c r="L28" s="67">
        <f>K28+H28</f>
        <v>0</v>
      </c>
    </row>
    <row r="29" spans="1:12" x14ac:dyDescent="0.3">
      <c r="A29" s="24">
        <v>2</v>
      </c>
      <c r="B29" s="16" t="s">
        <v>557</v>
      </c>
      <c r="C29" s="19">
        <v>3</v>
      </c>
      <c r="D29" s="11">
        <v>0</v>
      </c>
      <c r="E29" s="12">
        <f>C29*(1+D29)</f>
        <v>3</v>
      </c>
      <c r="F29" s="12" t="s">
        <v>5</v>
      </c>
      <c r="G29" s="64"/>
      <c r="H29" s="65">
        <f>G29*E29</f>
        <v>0</v>
      </c>
      <c r="I29" s="66">
        <f>L$4</f>
        <v>0</v>
      </c>
      <c r="J29" s="15"/>
      <c r="K29" s="65">
        <f>J29*I29</f>
        <v>0</v>
      </c>
      <c r="L29" s="67">
        <f>K29+H29</f>
        <v>0</v>
      </c>
    </row>
    <row r="30" spans="1:12" ht="16.2" thickBot="1" x14ac:dyDescent="0.35">
      <c r="A30" s="24"/>
      <c r="B30" s="16"/>
      <c r="C30" s="19"/>
      <c r="D30" s="11"/>
      <c r="E30" s="12"/>
      <c r="F30" s="12"/>
      <c r="G30" s="64"/>
      <c r="H30" s="65"/>
      <c r="I30" s="66"/>
      <c r="J30" s="15"/>
      <c r="K30" s="65"/>
      <c r="L30" s="67"/>
    </row>
    <row r="31" spans="1:12" ht="16.2" thickBot="1" x14ac:dyDescent="0.35">
      <c r="A31" s="130" t="s">
        <v>556</v>
      </c>
      <c r="B31" s="131"/>
      <c r="C31" s="19"/>
      <c r="D31" s="11"/>
      <c r="E31" s="12"/>
      <c r="F31" s="12"/>
      <c r="G31" s="37"/>
      <c r="H31" s="37"/>
      <c r="I31" s="21"/>
      <c r="J31" s="8"/>
      <c r="K31" s="14"/>
      <c r="L31" s="44"/>
    </row>
    <row r="32" spans="1:12" x14ac:dyDescent="0.3">
      <c r="A32" s="24">
        <v>1</v>
      </c>
      <c r="B32" s="16" t="s">
        <v>558</v>
      </c>
      <c r="C32" s="19">
        <v>3</v>
      </c>
      <c r="D32" s="11">
        <v>0</v>
      </c>
      <c r="E32" s="12">
        <f>C32*(1+D32)</f>
        <v>3</v>
      </c>
      <c r="F32" s="12" t="s">
        <v>5</v>
      </c>
      <c r="G32" s="64"/>
      <c r="H32" s="65">
        <f>G32*E32</f>
        <v>0</v>
      </c>
      <c r="I32" s="66">
        <f>L$4</f>
        <v>0</v>
      </c>
      <c r="J32" s="15"/>
      <c r="K32" s="65">
        <f>J32*I32</f>
        <v>0</v>
      </c>
      <c r="L32" s="67">
        <f>K32+H32</f>
        <v>0</v>
      </c>
    </row>
    <row r="33" spans="1:12" ht="16.2" thickBot="1" x14ac:dyDescent="0.35">
      <c r="A33" s="24"/>
      <c r="B33" s="16"/>
      <c r="C33" s="19"/>
      <c r="D33" s="11"/>
      <c r="E33" s="12"/>
      <c r="F33" s="12"/>
      <c r="G33" s="64"/>
      <c r="H33" s="65"/>
      <c r="I33" s="66"/>
      <c r="J33" s="15"/>
      <c r="K33" s="65"/>
      <c r="L33" s="67"/>
    </row>
    <row r="34" spans="1:12" ht="16.2" thickBot="1" x14ac:dyDescent="0.35">
      <c r="A34" s="130" t="s">
        <v>493</v>
      </c>
      <c r="B34" s="131"/>
      <c r="C34" s="19"/>
      <c r="D34" s="11"/>
      <c r="E34" s="12"/>
      <c r="F34" s="12"/>
      <c r="G34" s="37"/>
      <c r="H34" s="37"/>
      <c r="I34" s="21"/>
      <c r="J34" s="8"/>
      <c r="K34" s="14"/>
      <c r="L34" s="44"/>
    </row>
    <row r="35" spans="1:12" x14ac:dyDescent="0.3">
      <c r="A35" s="24">
        <v>1</v>
      </c>
      <c r="B35" s="16" t="s">
        <v>494</v>
      </c>
      <c r="C35" s="19">
        <v>6</v>
      </c>
      <c r="D35" s="11">
        <v>0</v>
      </c>
      <c r="E35" s="12">
        <f t="shared" ref="E35" si="15">C35*(1+D35)</f>
        <v>6</v>
      </c>
      <c r="F35" s="12" t="s">
        <v>5</v>
      </c>
      <c r="G35" s="64"/>
      <c r="H35" s="65">
        <f>G35*E35</f>
        <v>0</v>
      </c>
      <c r="I35" s="66">
        <f t="shared" ref="I35" si="16">L$4</f>
        <v>0</v>
      </c>
      <c r="J35" s="49"/>
      <c r="K35" s="65">
        <f>J35*I35</f>
        <v>0</v>
      </c>
      <c r="L35" s="67">
        <f>K35+H35</f>
        <v>0</v>
      </c>
    </row>
    <row r="36" spans="1:12" ht="16.2" thickBot="1" x14ac:dyDescent="0.35">
      <c r="A36" s="24"/>
      <c r="B36" s="16"/>
      <c r="C36" s="19"/>
      <c r="D36" s="11"/>
      <c r="E36" s="12"/>
      <c r="F36" s="12"/>
      <c r="G36" s="64"/>
      <c r="H36" s="65"/>
      <c r="I36" s="66"/>
      <c r="J36" s="15"/>
      <c r="K36" s="65"/>
      <c r="L36" s="67"/>
    </row>
    <row r="37" spans="1:12" ht="16.2" thickBot="1" x14ac:dyDescent="0.35">
      <c r="A37" s="130" t="s">
        <v>34</v>
      </c>
      <c r="B37" s="131"/>
      <c r="C37" s="19"/>
      <c r="D37" s="11"/>
      <c r="E37" s="12"/>
      <c r="F37" s="12"/>
      <c r="G37" s="37"/>
      <c r="H37" s="37"/>
      <c r="I37" s="21"/>
      <c r="J37" s="8"/>
      <c r="K37" s="14"/>
      <c r="L37" s="44"/>
    </row>
    <row r="38" spans="1:12" x14ac:dyDescent="0.3">
      <c r="A38" s="24">
        <v>1</v>
      </c>
      <c r="B38" s="16" t="s">
        <v>429</v>
      </c>
      <c r="C38" s="19">
        <v>6</v>
      </c>
      <c r="D38" s="11">
        <v>0</v>
      </c>
      <c r="E38" s="12">
        <f t="shared" ref="E38" si="17">C38*(1+D38)</f>
        <v>6</v>
      </c>
      <c r="F38" s="12" t="s">
        <v>5</v>
      </c>
      <c r="G38" s="64"/>
      <c r="H38" s="65">
        <f>G38*E38</f>
        <v>0</v>
      </c>
      <c r="I38" s="66">
        <f t="shared" si="11"/>
        <v>0</v>
      </c>
      <c r="J38" s="49"/>
      <c r="K38" s="65">
        <f>J38*I38</f>
        <v>0</v>
      </c>
      <c r="L38" s="67">
        <f>K38+H38</f>
        <v>0</v>
      </c>
    </row>
    <row r="39" spans="1:12" ht="16.2" thickBot="1" x14ac:dyDescent="0.35">
      <c r="A39" s="24"/>
      <c r="B39" s="16"/>
      <c r="C39" s="19"/>
      <c r="D39" s="11"/>
      <c r="E39" s="12"/>
      <c r="F39" s="12"/>
      <c r="G39" s="64"/>
      <c r="H39" s="65"/>
      <c r="I39" s="66"/>
      <c r="J39" s="15"/>
      <c r="K39" s="65"/>
      <c r="L39" s="67"/>
    </row>
    <row r="40" spans="1:12" ht="18.600000000000001" thickBot="1" x14ac:dyDescent="0.35">
      <c r="A40" s="126" t="s">
        <v>28</v>
      </c>
      <c r="B40" s="127"/>
      <c r="C40" s="10"/>
      <c r="D40" s="11"/>
      <c r="E40" s="17"/>
      <c r="F40" s="12"/>
      <c r="G40" s="12"/>
      <c r="H40" s="12"/>
      <c r="I40" s="13"/>
      <c r="J40" s="8"/>
      <c r="K40" s="14"/>
      <c r="L40" s="44"/>
    </row>
    <row r="41" spans="1:12" ht="16.2" thickBot="1" x14ac:dyDescent="0.35">
      <c r="A41" s="130" t="s">
        <v>38</v>
      </c>
      <c r="B41" s="131"/>
      <c r="C41" s="19"/>
      <c r="D41" s="11"/>
      <c r="E41" s="12"/>
      <c r="F41" s="12"/>
      <c r="G41" s="37"/>
      <c r="H41" s="37"/>
      <c r="I41" s="21"/>
      <c r="J41" s="8"/>
      <c r="K41" s="14"/>
      <c r="L41" s="44"/>
    </row>
    <row r="42" spans="1:12" x14ac:dyDescent="0.3">
      <c r="A42" s="24">
        <v>1</v>
      </c>
      <c r="B42" s="16" t="s">
        <v>55</v>
      </c>
      <c r="C42" s="15">
        <v>19</v>
      </c>
      <c r="D42" s="11">
        <v>0.1</v>
      </c>
      <c r="E42" s="17">
        <f t="shared" ref="E42:E43" si="18">C42*(1+D42)</f>
        <v>20.900000000000002</v>
      </c>
      <c r="F42" s="12" t="s">
        <v>6</v>
      </c>
      <c r="G42" s="64"/>
      <c r="H42" s="65">
        <f t="shared" ref="H42:H43" si="19">G42*E42</f>
        <v>0</v>
      </c>
      <c r="I42" s="66">
        <f t="shared" ref="I42:I43" si="20">L$4</f>
        <v>0</v>
      </c>
      <c r="J42" s="15"/>
      <c r="K42" s="65">
        <f t="shared" ref="K42:K43" si="21">J42*I42</f>
        <v>0</v>
      </c>
      <c r="L42" s="67">
        <f t="shared" ref="L42:L43" si="22">K42+H42</f>
        <v>0</v>
      </c>
    </row>
    <row r="43" spans="1:12" x14ac:dyDescent="0.3">
      <c r="A43" s="24">
        <v>2</v>
      </c>
      <c r="B43" s="16" t="s">
        <v>56</v>
      </c>
      <c r="C43" s="15">
        <v>3.5</v>
      </c>
      <c r="D43" s="11">
        <v>0.1</v>
      </c>
      <c r="E43" s="17">
        <f t="shared" si="18"/>
        <v>3.8500000000000005</v>
      </c>
      <c r="F43" s="12" t="s">
        <v>6</v>
      </c>
      <c r="G43" s="64"/>
      <c r="H43" s="65">
        <f t="shared" si="19"/>
        <v>0</v>
      </c>
      <c r="I43" s="66">
        <f t="shared" si="20"/>
        <v>0</v>
      </c>
      <c r="J43" s="15"/>
      <c r="K43" s="65">
        <f t="shared" si="21"/>
        <v>0</v>
      </c>
      <c r="L43" s="67">
        <f t="shared" si="22"/>
        <v>0</v>
      </c>
    </row>
    <row r="44" spans="1:12" x14ac:dyDescent="0.3">
      <c r="A44" s="24">
        <v>3</v>
      </c>
      <c r="B44" s="16" t="s">
        <v>57</v>
      </c>
      <c r="C44" s="15">
        <v>66.67</v>
      </c>
      <c r="D44" s="11">
        <v>0.1</v>
      </c>
      <c r="E44" s="17">
        <f t="shared" ref="E44" si="23">C44*(1+D44)</f>
        <v>73.337000000000003</v>
      </c>
      <c r="F44" s="12" t="s">
        <v>6</v>
      </c>
      <c r="G44" s="64"/>
      <c r="H44" s="65">
        <f t="shared" ref="H44" si="24">G44*E44</f>
        <v>0</v>
      </c>
      <c r="I44" s="66">
        <f t="shared" ref="I44" si="25">L$4</f>
        <v>0</v>
      </c>
      <c r="J44" s="15"/>
      <c r="K44" s="65">
        <f t="shared" ref="K44" si="26">J44*I44</f>
        <v>0</v>
      </c>
      <c r="L44" s="67">
        <f t="shared" ref="L44" si="27">K44+H44</f>
        <v>0</v>
      </c>
    </row>
    <row r="45" spans="1:12" ht="16.2" thickBot="1" x14ac:dyDescent="0.35">
      <c r="A45" s="24"/>
      <c r="B45" s="16"/>
      <c r="C45" s="19"/>
      <c r="D45" s="11"/>
      <c r="E45" s="12"/>
      <c r="F45" s="12"/>
      <c r="G45" s="64"/>
      <c r="H45" s="65"/>
      <c r="I45" s="66"/>
      <c r="J45" s="15"/>
      <c r="K45" s="65"/>
      <c r="L45" s="67"/>
    </row>
    <row r="46" spans="1:12" ht="16.2" thickBot="1" x14ac:dyDescent="0.35">
      <c r="A46" s="130" t="s">
        <v>39</v>
      </c>
      <c r="B46" s="131"/>
      <c r="C46" s="19"/>
      <c r="D46" s="11"/>
      <c r="E46" s="12"/>
      <c r="F46" s="12"/>
      <c r="G46" s="37"/>
      <c r="H46" s="37"/>
      <c r="I46" s="21"/>
      <c r="J46" s="8"/>
      <c r="K46" s="14"/>
      <c r="L46" s="44"/>
    </row>
    <row r="47" spans="1:12" x14ac:dyDescent="0.3">
      <c r="A47" s="24">
        <v>1</v>
      </c>
      <c r="B47" s="16" t="s">
        <v>177</v>
      </c>
      <c r="C47" s="19">
        <v>1</v>
      </c>
      <c r="D47" s="11">
        <v>0</v>
      </c>
      <c r="E47" s="12">
        <f t="shared" ref="E47:E49" si="28">C47*(1+D47)</f>
        <v>1</v>
      </c>
      <c r="F47" s="12" t="s">
        <v>5</v>
      </c>
      <c r="G47" s="64"/>
      <c r="H47" s="65">
        <f>G47*E47</f>
        <v>0</v>
      </c>
      <c r="I47" s="66">
        <f t="shared" ref="I47:I65" si="29">L$4</f>
        <v>0</v>
      </c>
      <c r="J47" s="49"/>
      <c r="K47" s="65">
        <f>J47*I47</f>
        <v>0</v>
      </c>
      <c r="L47" s="67">
        <f>K47+H47</f>
        <v>0</v>
      </c>
    </row>
    <row r="48" spans="1:12" x14ac:dyDescent="0.3">
      <c r="A48" s="24">
        <v>2</v>
      </c>
      <c r="B48" s="16" t="s">
        <v>178</v>
      </c>
      <c r="C48" s="19">
        <v>2</v>
      </c>
      <c r="D48" s="11">
        <v>0</v>
      </c>
      <c r="E48" s="12">
        <f t="shared" si="28"/>
        <v>2</v>
      </c>
      <c r="F48" s="12" t="s">
        <v>5</v>
      </c>
      <c r="G48" s="64"/>
      <c r="H48" s="65">
        <f>G48*E48</f>
        <v>0</v>
      </c>
      <c r="I48" s="66">
        <f t="shared" si="29"/>
        <v>0</v>
      </c>
      <c r="J48" s="15"/>
      <c r="K48" s="65">
        <f>J48*I48</f>
        <v>0</v>
      </c>
      <c r="L48" s="67">
        <f>K48+H48</f>
        <v>0</v>
      </c>
    </row>
    <row r="49" spans="1:12" x14ac:dyDescent="0.3">
      <c r="A49" s="24">
        <v>3</v>
      </c>
      <c r="B49" s="16" t="s">
        <v>179</v>
      </c>
      <c r="C49" s="19">
        <v>2</v>
      </c>
      <c r="D49" s="11">
        <v>0</v>
      </c>
      <c r="E49" s="12">
        <f t="shared" si="28"/>
        <v>2</v>
      </c>
      <c r="F49" s="12" t="s">
        <v>5</v>
      </c>
      <c r="G49" s="64"/>
      <c r="H49" s="65">
        <f>G49*E49</f>
        <v>0</v>
      </c>
      <c r="I49" s="66">
        <f t="shared" si="29"/>
        <v>0</v>
      </c>
      <c r="J49" s="15"/>
      <c r="K49" s="65">
        <f>J49*I49</f>
        <v>0</v>
      </c>
      <c r="L49" s="67">
        <f>K49+H49</f>
        <v>0</v>
      </c>
    </row>
    <row r="50" spans="1:12" x14ac:dyDescent="0.3">
      <c r="A50" s="24">
        <v>4</v>
      </c>
      <c r="B50" s="16" t="s">
        <v>180</v>
      </c>
      <c r="C50" s="19">
        <v>1</v>
      </c>
      <c r="D50" s="11">
        <v>0</v>
      </c>
      <c r="E50" s="12">
        <f>C50*(1+D50)</f>
        <v>1</v>
      </c>
      <c r="F50" s="12" t="s">
        <v>5</v>
      </c>
      <c r="G50" s="64"/>
      <c r="H50" s="65">
        <f t="shared" ref="H50:H53" si="30">G50*E50</f>
        <v>0</v>
      </c>
      <c r="I50" s="66">
        <f t="shared" ref="I50:I53" si="31">L$4</f>
        <v>0</v>
      </c>
      <c r="J50" s="15"/>
      <c r="K50" s="65">
        <f t="shared" ref="K50:K53" si="32">J50*I50</f>
        <v>0</v>
      </c>
      <c r="L50" s="67">
        <f t="shared" ref="L50:L53" si="33">K50+H50</f>
        <v>0</v>
      </c>
    </row>
    <row r="51" spans="1:12" x14ac:dyDescent="0.3">
      <c r="A51" s="24">
        <v>5</v>
      </c>
      <c r="B51" s="16" t="s">
        <v>181</v>
      </c>
      <c r="C51" s="19">
        <v>1</v>
      </c>
      <c r="D51" s="11">
        <v>0</v>
      </c>
      <c r="E51" s="12">
        <f t="shared" ref="E51:E53" si="34">C51*(1+D51)</f>
        <v>1</v>
      </c>
      <c r="F51" s="12" t="s">
        <v>5</v>
      </c>
      <c r="G51" s="64"/>
      <c r="H51" s="65">
        <f t="shared" si="30"/>
        <v>0</v>
      </c>
      <c r="I51" s="66">
        <f t="shared" si="31"/>
        <v>0</v>
      </c>
      <c r="J51" s="49"/>
      <c r="K51" s="65">
        <f t="shared" si="32"/>
        <v>0</v>
      </c>
      <c r="L51" s="67">
        <f t="shared" si="33"/>
        <v>0</v>
      </c>
    </row>
    <row r="52" spans="1:12" x14ac:dyDescent="0.3">
      <c r="A52" s="24">
        <v>6</v>
      </c>
      <c r="B52" s="16" t="s">
        <v>182</v>
      </c>
      <c r="C52" s="19">
        <v>1</v>
      </c>
      <c r="D52" s="11">
        <v>0</v>
      </c>
      <c r="E52" s="12">
        <f t="shared" si="34"/>
        <v>1</v>
      </c>
      <c r="F52" s="12" t="s">
        <v>5</v>
      </c>
      <c r="G52" s="64"/>
      <c r="H52" s="65">
        <f t="shared" si="30"/>
        <v>0</v>
      </c>
      <c r="I52" s="66">
        <f t="shared" si="31"/>
        <v>0</v>
      </c>
      <c r="J52" s="15"/>
      <c r="K52" s="65">
        <f t="shared" si="32"/>
        <v>0</v>
      </c>
      <c r="L52" s="67">
        <f t="shared" si="33"/>
        <v>0</v>
      </c>
    </row>
    <row r="53" spans="1:12" x14ac:dyDescent="0.3">
      <c r="A53" s="24">
        <v>7</v>
      </c>
      <c r="B53" s="16" t="s">
        <v>183</v>
      </c>
      <c r="C53" s="19">
        <v>2</v>
      </c>
      <c r="D53" s="11">
        <v>0</v>
      </c>
      <c r="E53" s="12">
        <f t="shared" si="34"/>
        <v>2</v>
      </c>
      <c r="F53" s="12" t="s">
        <v>5</v>
      </c>
      <c r="G53" s="64"/>
      <c r="H53" s="65">
        <f t="shared" si="30"/>
        <v>0</v>
      </c>
      <c r="I53" s="66">
        <f t="shared" si="31"/>
        <v>0</v>
      </c>
      <c r="J53" s="15"/>
      <c r="K53" s="65">
        <f t="shared" si="32"/>
        <v>0</v>
      </c>
      <c r="L53" s="67">
        <f t="shared" si="33"/>
        <v>0</v>
      </c>
    </row>
    <row r="54" spans="1:12" x14ac:dyDescent="0.3">
      <c r="A54" s="24">
        <v>8</v>
      </c>
      <c r="B54" s="16" t="s">
        <v>184</v>
      </c>
      <c r="C54" s="19">
        <v>11</v>
      </c>
      <c r="D54" s="11">
        <v>0</v>
      </c>
      <c r="E54" s="12">
        <f>C54*(1+D54)</f>
        <v>11</v>
      </c>
      <c r="F54" s="12" t="s">
        <v>5</v>
      </c>
      <c r="G54" s="64"/>
      <c r="H54" s="65">
        <f t="shared" ref="H54:H56" si="35">G54*E54</f>
        <v>0</v>
      </c>
      <c r="I54" s="66">
        <f t="shared" ref="I54:I56" si="36">L$4</f>
        <v>0</v>
      </c>
      <c r="J54" s="15"/>
      <c r="K54" s="65">
        <f t="shared" ref="K54:K56" si="37">J54*I54</f>
        <v>0</v>
      </c>
      <c r="L54" s="67">
        <f t="shared" ref="L54:L56" si="38">K54+H54</f>
        <v>0</v>
      </c>
    </row>
    <row r="55" spans="1:12" x14ac:dyDescent="0.3">
      <c r="A55" s="24">
        <v>9</v>
      </c>
      <c r="B55" s="16" t="s">
        <v>185</v>
      </c>
      <c r="C55" s="19">
        <v>5</v>
      </c>
      <c r="D55" s="11">
        <v>0</v>
      </c>
      <c r="E55" s="12">
        <f t="shared" ref="E55:E56" si="39">C55*(1+D55)</f>
        <v>5</v>
      </c>
      <c r="F55" s="12" t="s">
        <v>5</v>
      </c>
      <c r="G55" s="64"/>
      <c r="H55" s="65">
        <f t="shared" si="35"/>
        <v>0</v>
      </c>
      <c r="I55" s="66">
        <f t="shared" si="36"/>
        <v>0</v>
      </c>
      <c r="J55" s="15"/>
      <c r="K55" s="65">
        <f t="shared" si="37"/>
        <v>0</v>
      </c>
      <c r="L55" s="67">
        <f t="shared" si="38"/>
        <v>0</v>
      </c>
    </row>
    <row r="56" spans="1:12" x14ac:dyDescent="0.3">
      <c r="A56" s="24">
        <v>10</v>
      </c>
      <c r="B56" s="16" t="s">
        <v>186</v>
      </c>
      <c r="C56" s="19">
        <v>7</v>
      </c>
      <c r="D56" s="11">
        <v>0</v>
      </c>
      <c r="E56" s="12">
        <f t="shared" si="39"/>
        <v>7</v>
      </c>
      <c r="F56" s="12" t="s">
        <v>5</v>
      </c>
      <c r="G56" s="64"/>
      <c r="H56" s="65">
        <f t="shared" si="35"/>
        <v>0</v>
      </c>
      <c r="I56" s="66">
        <f t="shared" si="36"/>
        <v>0</v>
      </c>
      <c r="J56" s="15"/>
      <c r="K56" s="65">
        <f t="shared" si="37"/>
        <v>0</v>
      </c>
      <c r="L56" s="67">
        <f t="shared" si="38"/>
        <v>0</v>
      </c>
    </row>
    <row r="57" spans="1:12" x14ac:dyDescent="0.3">
      <c r="A57" s="24">
        <v>11</v>
      </c>
      <c r="B57" s="16" t="s">
        <v>430</v>
      </c>
      <c r="C57" s="19">
        <v>1</v>
      </c>
      <c r="D57" s="11">
        <v>0</v>
      </c>
      <c r="E57" s="12">
        <f>C57*(1+D57)</f>
        <v>1</v>
      </c>
      <c r="F57" s="12" t="s">
        <v>5</v>
      </c>
      <c r="G57" s="64"/>
      <c r="H57" s="65">
        <f t="shared" ref="H57:H60" si="40">G57*E57</f>
        <v>0</v>
      </c>
      <c r="I57" s="66">
        <f t="shared" ref="I57:I60" si="41">L$4</f>
        <v>0</v>
      </c>
      <c r="J57" s="15"/>
      <c r="K57" s="65">
        <f t="shared" ref="K57:K60" si="42">J57*I57</f>
        <v>0</v>
      </c>
      <c r="L57" s="67">
        <f t="shared" ref="L57:L60" si="43">K57+H57</f>
        <v>0</v>
      </c>
    </row>
    <row r="58" spans="1:12" x14ac:dyDescent="0.3">
      <c r="A58" s="24">
        <v>12</v>
      </c>
      <c r="B58" s="16" t="s">
        <v>431</v>
      </c>
      <c r="C58" s="19">
        <v>1</v>
      </c>
      <c r="D58" s="11">
        <v>0</v>
      </c>
      <c r="E58" s="12">
        <f t="shared" ref="E58:E60" si="44">C58*(1+D58)</f>
        <v>1</v>
      </c>
      <c r="F58" s="12" t="s">
        <v>5</v>
      </c>
      <c r="G58" s="64"/>
      <c r="H58" s="65">
        <f t="shared" si="40"/>
        <v>0</v>
      </c>
      <c r="I58" s="66">
        <f t="shared" si="41"/>
        <v>0</v>
      </c>
      <c r="J58" s="49"/>
      <c r="K58" s="65">
        <f t="shared" si="42"/>
        <v>0</v>
      </c>
      <c r="L58" s="67">
        <f t="shared" si="43"/>
        <v>0</v>
      </c>
    </row>
    <row r="59" spans="1:12" x14ac:dyDescent="0.3">
      <c r="A59" s="24">
        <v>13</v>
      </c>
      <c r="B59" s="16" t="s">
        <v>432</v>
      </c>
      <c r="C59" s="19">
        <v>1</v>
      </c>
      <c r="D59" s="11">
        <v>0</v>
      </c>
      <c r="E59" s="12">
        <f t="shared" si="44"/>
        <v>1</v>
      </c>
      <c r="F59" s="12" t="s">
        <v>5</v>
      </c>
      <c r="G59" s="64"/>
      <c r="H59" s="65">
        <f t="shared" si="40"/>
        <v>0</v>
      </c>
      <c r="I59" s="66">
        <f t="shared" si="41"/>
        <v>0</v>
      </c>
      <c r="J59" s="15"/>
      <c r="K59" s="65">
        <f t="shared" si="42"/>
        <v>0</v>
      </c>
      <c r="L59" s="67">
        <f t="shared" si="43"/>
        <v>0</v>
      </c>
    </row>
    <row r="60" spans="1:12" x14ac:dyDescent="0.3">
      <c r="A60" s="24">
        <v>14</v>
      </c>
      <c r="B60" s="16" t="s">
        <v>173</v>
      </c>
      <c r="C60" s="19">
        <v>1</v>
      </c>
      <c r="D60" s="11">
        <v>0</v>
      </c>
      <c r="E60" s="12">
        <f t="shared" si="44"/>
        <v>1</v>
      </c>
      <c r="F60" s="12" t="s">
        <v>5</v>
      </c>
      <c r="G60" s="64"/>
      <c r="H60" s="65">
        <f t="shared" si="40"/>
        <v>0</v>
      </c>
      <c r="I60" s="66">
        <f t="shared" si="41"/>
        <v>0</v>
      </c>
      <c r="J60" s="15"/>
      <c r="K60" s="65">
        <f t="shared" si="42"/>
        <v>0</v>
      </c>
      <c r="L60" s="67">
        <f t="shared" si="43"/>
        <v>0</v>
      </c>
    </row>
    <row r="61" spans="1:12" x14ac:dyDescent="0.3">
      <c r="A61" s="24">
        <v>15</v>
      </c>
      <c r="B61" s="16" t="s">
        <v>174</v>
      </c>
      <c r="C61" s="19">
        <v>1</v>
      </c>
      <c r="D61" s="11">
        <v>0</v>
      </c>
      <c r="E61" s="12">
        <f>C61*(1+D61)</f>
        <v>1</v>
      </c>
      <c r="F61" s="12" t="s">
        <v>5</v>
      </c>
      <c r="G61" s="64"/>
      <c r="H61" s="65">
        <f t="shared" ref="H61:H64" si="45">G61*E61</f>
        <v>0</v>
      </c>
      <c r="I61" s="66">
        <f t="shared" ref="I61:I64" si="46">L$4</f>
        <v>0</v>
      </c>
      <c r="J61" s="15"/>
      <c r="K61" s="65">
        <f t="shared" ref="K61:K64" si="47">J61*I61</f>
        <v>0</v>
      </c>
      <c r="L61" s="67">
        <f t="shared" ref="L61:L64" si="48">K61+H61</f>
        <v>0</v>
      </c>
    </row>
    <row r="62" spans="1:12" x14ac:dyDescent="0.3">
      <c r="A62" s="24">
        <v>16</v>
      </c>
      <c r="B62" s="16" t="s">
        <v>433</v>
      </c>
      <c r="C62" s="19">
        <v>2</v>
      </c>
      <c r="D62" s="11">
        <v>0</v>
      </c>
      <c r="E62" s="12">
        <f t="shared" ref="E62:E64" si="49">C62*(1+D62)</f>
        <v>2</v>
      </c>
      <c r="F62" s="12" t="s">
        <v>5</v>
      </c>
      <c r="G62" s="64"/>
      <c r="H62" s="65">
        <f t="shared" si="45"/>
        <v>0</v>
      </c>
      <c r="I62" s="66">
        <f t="shared" si="46"/>
        <v>0</v>
      </c>
      <c r="J62" s="49"/>
      <c r="K62" s="65">
        <f t="shared" si="47"/>
        <v>0</v>
      </c>
      <c r="L62" s="67">
        <f t="shared" si="48"/>
        <v>0</v>
      </c>
    </row>
    <row r="63" spans="1:12" x14ac:dyDescent="0.3">
      <c r="A63" s="24">
        <v>17</v>
      </c>
      <c r="B63" s="16" t="s">
        <v>434</v>
      </c>
      <c r="C63" s="19">
        <v>1</v>
      </c>
      <c r="D63" s="11">
        <v>0</v>
      </c>
      <c r="E63" s="12">
        <f t="shared" si="49"/>
        <v>1</v>
      </c>
      <c r="F63" s="12" t="s">
        <v>5</v>
      </c>
      <c r="G63" s="64"/>
      <c r="H63" s="65">
        <f t="shared" si="45"/>
        <v>0</v>
      </c>
      <c r="I63" s="66">
        <f t="shared" si="46"/>
        <v>0</v>
      </c>
      <c r="J63" s="15"/>
      <c r="K63" s="65">
        <f t="shared" si="47"/>
        <v>0</v>
      </c>
      <c r="L63" s="67">
        <f t="shared" si="48"/>
        <v>0</v>
      </c>
    </row>
    <row r="64" spans="1:12" x14ac:dyDescent="0.3">
      <c r="A64" s="24">
        <v>18</v>
      </c>
      <c r="B64" s="16" t="s">
        <v>175</v>
      </c>
      <c r="C64" s="19">
        <v>3</v>
      </c>
      <c r="D64" s="11">
        <v>0</v>
      </c>
      <c r="E64" s="12">
        <f t="shared" si="49"/>
        <v>3</v>
      </c>
      <c r="F64" s="12" t="s">
        <v>5</v>
      </c>
      <c r="G64" s="64"/>
      <c r="H64" s="65">
        <f t="shared" si="45"/>
        <v>0</v>
      </c>
      <c r="I64" s="66">
        <f t="shared" si="46"/>
        <v>0</v>
      </c>
      <c r="J64" s="15"/>
      <c r="K64" s="65">
        <f t="shared" si="47"/>
        <v>0</v>
      </c>
      <c r="L64" s="67">
        <f t="shared" si="48"/>
        <v>0</v>
      </c>
    </row>
    <row r="65" spans="1:12" x14ac:dyDescent="0.3">
      <c r="A65" s="24">
        <v>19</v>
      </c>
      <c r="B65" s="16" t="s">
        <v>176</v>
      </c>
      <c r="C65" s="19">
        <v>1</v>
      </c>
      <c r="D65" s="11">
        <v>0</v>
      </c>
      <c r="E65" s="12">
        <f>C65*(1+D65)</f>
        <v>1</v>
      </c>
      <c r="F65" s="12" t="s">
        <v>5</v>
      </c>
      <c r="G65" s="64"/>
      <c r="H65" s="65">
        <f t="shared" ref="H65" si="50">G65*E65</f>
        <v>0</v>
      </c>
      <c r="I65" s="66">
        <f t="shared" si="29"/>
        <v>0</v>
      </c>
      <c r="J65" s="15"/>
      <c r="K65" s="65">
        <f t="shared" ref="K65" si="51">J65*I65</f>
        <v>0</v>
      </c>
      <c r="L65" s="67">
        <f t="shared" ref="L65" si="52">K65+H65</f>
        <v>0</v>
      </c>
    </row>
    <row r="66" spans="1:12" ht="16.2" thickBot="1" x14ac:dyDescent="0.35">
      <c r="A66" s="24"/>
      <c r="B66" s="25"/>
      <c r="C66" s="19"/>
      <c r="D66" s="11"/>
      <c r="E66" s="12"/>
      <c r="F66" s="12"/>
      <c r="G66" s="37"/>
      <c r="H66" s="37"/>
      <c r="I66" s="70"/>
      <c r="J66" s="8"/>
      <c r="K66" s="14"/>
      <c r="L66" s="44"/>
    </row>
    <row r="67" spans="1:12" ht="16.2" thickBot="1" x14ac:dyDescent="0.35">
      <c r="A67" s="130" t="s">
        <v>198</v>
      </c>
      <c r="B67" s="131"/>
      <c r="C67" s="19"/>
      <c r="D67" s="11"/>
      <c r="E67" s="12"/>
      <c r="F67" s="12"/>
      <c r="G67" s="37"/>
      <c r="H67" s="37"/>
      <c r="I67" s="21"/>
      <c r="J67" s="8"/>
      <c r="K67" s="14"/>
      <c r="L67" s="44"/>
    </row>
    <row r="68" spans="1:12" x14ac:dyDescent="0.3">
      <c r="A68" s="24">
        <v>1</v>
      </c>
      <c r="B68" s="16" t="s">
        <v>523</v>
      </c>
      <c r="C68" s="19">
        <v>1</v>
      </c>
      <c r="D68" s="11">
        <v>0</v>
      </c>
      <c r="E68" s="12">
        <f t="shared" ref="E68" si="53">C68*(1+D68)</f>
        <v>1</v>
      </c>
      <c r="F68" s="12" t="s">
        <v>5</v>
      </c>
      <c r="G68" s="64"/>
      <c r="H68" s="65">
        <f t="shared" ref="H68" si="54">G68*E68</f>
        <v>0</v>
      </c>
      <c r="I68" s="66">
        <f t="shared" ref="I68" si="55">L$4</f>
        <v>0</v>
      </c>
      <c r="J68" s="15"/>
      <c r="K68" s="65">
        <f t="shared" ref="K68" si="56">J68*I68</f>
        <v>0</v>
      </c>
      <c r="L68" s="67">
        <f t="shared" ref="L68" si="57">K68+H68</f>
        <v>0</v>
      </c>
    </row>
    <row r="69" spans="1:12" ht="16.2" thickBot="1" x14ac:dyDescent="0.35">
      <c r="A69" s="24"/>
      <c r="B69" s="25"/>
      <c r="C69" s="19"/>
      <c r="D69" s="11"/>
      <c r="E69" s="12"/>
      <c r="F69" s="12"/>
      <c r="G69" s="47"/>
      <c r="H69" s="8"/>
      <c r="I69" s="14"/>
      <c r="J69" s="15"/>
      <c r="K69" s="8"/>
      <c r="L69" s="9"/>
    </row>
    <row r="70" spans="1:12" ht="16.2" thickBot="1" x14ac:dyDescent="0.35">
      <c r="A70" s="130" t="s">
        <v>199</v>
      </c>
      <c r="B70" s="131"/>
      <c r="C70" s="19"/>
      <c r="D70" s="11"/>
      <c r="E70" s="12"/>
      <c r="F70" s="12"/>
      <c r="G70" s="37"/>
      <c r="H70" s="37"/>
      <c r="I70" s="21"/>
      <c r="J70" s="8"/>
      <c r="K70" s="14"/>
      <c r="L70" s="44"/>
    </row>
    <row r="71" spans="1:12" x14ac:dyDescent="0.3">
      <c r="A71" s="24">
        <v>1</v>
      </c>
      <c r="B71" s="16" t="s">
        <v>291</v>
      </c>
      <c r="C71" s="19">
        <v>1</v>
      </c>
      <c r="D71" s="11">
        <v>0</v>
      </c>
      <c r="E71" s="12">
        <f t="shared" ref="E71" si="58">C71*(1+D71)</f>
        <v>1</v>
      </c>
      <c r="F71" s="12" t="s">
        <v>5</v>
      </c>
      <c r="G71" s="64"/>
      <c r="H71" s="65">
        <f t="shared" ref="H71" si="59">G71*E71</f>
        <v>0</v>
      </c>
      <c r="I71" s="66">
        <f t="shared" ref="I71" si="60">L$4</f>
        <v>0</v>
      </c>
      <c r="J71" s="15"/>
      <c r="K71" s="65">
        <f t="shared" ref="K71" si="61">J71*I71</f>
        <v>0</v>
      </c>
      <c r="L71" s="67">
        <f t="shared" ref="L71" si="62">K71+H71</f>
        <v>0</v>
      </c>
    </row>
    <row r="72" spans="1:12" ht="16.2" thickBot="1" x14ac:dyDescent="0.35">
      <c r="A72" s="24"/>
      <c r="B72" s="25"/>
      <c r="C72" s="19"/>
      <c r="D72" s="11"/>
      <c r="E72" s="12"/>
      <c r="F72" s="12"/>
      <c r="G72" s="47"/>
      <c r="H72" s="8"/>
      <c r="I72" s="14"/>
      <c r="J72" s="15"/>
      <c r="K72" s="8"/>
      <c r="L72" s="9"/>
    </row>
    <row r="73" spans="1:12" ht="16.2" thickBot="1" x14ac:dyDescent="0.35">
      <c r="A73" s="130" t="s">
        <v>46</v>
      </c>
      <c r="B73" s="131"/>
      <c r="C73" s="19"/>
      <c r="D73" s="11"/>
      <c r="E73" s="12"/>
      <c r="F73" s="12"/>
      <c r="G73" s="37"/>
      <c r="H73" s="37"/>
      <c r="I73" s="21"/>
      <c r="J73" s="8"/>
      <c r="K73" s="14"/>
      <c r="L73" s="44"/>
    </row>
    <row r="74" spans="1:12" x14ac:dyDescent="0.3">
      <c r="A74" s="24">
        <v>1</v>
      </c>
      <c r="B74" s="16" t="s">
        <v>294</v>
      </c>
      <c r="C74" s="19">
        <v>1</v>
      </c>
      <c r="D74" s="11">
        <v>0</v>
      </c>
      <c r="E74" s="12">
        <f t="shared" ref="E74:E75" si="63">C74*(1+D74)</f>
        <v>1</v>
      </c>
      <c r="F74" s="12" t="s">
        <v>5</v>
      </c>
      <c r="G74" s="64"/>
      <c r="H74" s="65">
        <f t="shared" ref="H74:H75" si="64">G74*E74</f>
        <v>0</v>
      </c>
      <c r="I74" s="66">
        <f t="shared" ref="I74:I75" si="65">L$4</f>
        <v>0</v>
      </c>
      <c r="J74" s="15"/>
      <c r="K74" s="65">
        <f t="shared" ref="K74:K75" si="66">J74*I74</f>
        <v>0</v>
      </c>
      <c r="L74" s="67">
        <f t="shared" ref="L74:L75" si="67">K74+H74</f>
        <v>0</v>
      </c>
    </row>
    <row r="75" spans="1:12" x14ac:dyDescent="0.3">
      <c r="A75" s="24">
        <v>2</v>
      </c>
      <c r="B75" s="16" t="s">
        <v>295</v>
      </c>
      <c r="C75" s="19">
        <v>1</v>
      </c>
      <c r="D75" s="11">
        <v>0</v>
      </c>
      <c r="E75" s="12">
        <f t="shared" si="63"/>
        <v>1</v>
      </c>
      <c r="F75" s="12" t="s">
        <v>5</v>
      </c>
      <c r="G75" s="64"/>
      <c r="H75" s="65">
        <f t="shared" si="64"/>
        <v>0</v>
      </c>
      <c r="I75" s="66">
        <f t="shared" si="65"/>
        <v>0</v>
      </c>
      <c r="J75" s="15"/>
      <c r="K75" s="65">
        <f t="shared" si="66"/>
        <v>0</v>
      </c>
      <c r="L75" s="67">
        <f t="shared" si="67"/>
        <v>0</v>
      </c>
    </row>
    <row r="76" spans="1:12" x14ac:dyDescent="0.3">
      <c r="A76" s="24">
        <v>3</v>
      </c>
      <c r="B76" s="16" t="s">
        <v>296</v>
      </c>
      <c r="C76" s="19">
        <v>1</v>
      </c>
      <c r="D76" s="11">
        <v>0</v>
      </c>
      <c r="E76" s="12">
        <f t="shared" ref="E76:E77" si="68">C76*(1+D76)</f>
        <v>1</v>
      </c>
      <c r="F76" s="12" t="s">
        <v>5</v>
      </c>
      <c r="G76" s="64"/>
      <c r="H76" s="65">
        <f t="shared" ref="H76:H77" si="69">G76*E76</f>
        <v>0</v>
      </c>
      <c r="I76" s="66">
        <f t="shared" ref="I76:I77" si="70">L$4</f>
        <v>0</v>
      </c>
      <c r="J76" s="15"/>
      <c r="K76" s="65">
        <f t="shared" ref="K76:K77" si="71">J76*I76</f>
        <v>0</v>
      </c>
      <c r="L76" s="67">
        <f t="shared" ref="L76:L77" si="72">K76+H76</f>
        <v>0</v>
      </c>
    </row>
    <row r="77" spans="1:12" x14ac:dyDescent="0.3">
      <c r="A77" s="24">
        <v>4</v>
      </c>
      <c r="B77" s="16" t="s">
        <v>297</v>
      </c>
      <c r="C77" s="19">
        <v>1</v>
      </c>
      <c r="D77" s="11">
        <v>0</v>
      </c>
      <c r="E77" s="12">
        <f t="shared" si="68"/>
        <v>1</v>
      </c>
      <c r="F77" s="12" t="s">
        <v>5</v>
      </c>
      <c r="G77" s="64"/>
      <c r="H77" s="65">
        <f t="shared" si="69"/>
        <v>0</v>
      </c>
      <c r="I77" s="66">
        <f t="shared" si="70"/>
        <v>0</v>
      </c>
      <c r="J77" s="15"/>
      <c r="K77" s="65">
        <f t="shared" si="71"/>
        <v>0</v>
      </c>
      <c r="L77" s="67">
        <f t="shared" si="72"/>
        <v>0</v>
      </c>
    </row>
    <row r="78" spans="1:12" x14ac:dyDescent="0.3">
      <c r="A78" s="24">
        <v>5</v>
      </c>
      <c r="B78" s="16" t="s">
        <v>292</v>
      </c>
      <c r="C78" s="19">
        <v>1</v>
      </c>
      <c r="D78" s="11">
        <v>0</v>
      </c>
      <c r="E78" s="12">
        <f t="shared" ref="E78:E79" si="73">C78*(1+D78)</f>
        <v>1</v>
      </c>
      <c r="F78" s="12" t="s">
        <v>5</v>
      </c>
      <c r="G78" s="64"/>
      <c r="H78" s="65">
        <f t="shared" ref="H78:H79" si="74">G78*E78</f>
        <v>0</v>
      </c>
      <c r="I78" s="66">
        <f t="shared" ref="I78:I79" si="75">L$4</f>
        <v>0</v>
      </c>
      <c r="J78" s="15"/>
      <c r="K78" s="65">
        <f t="shared" ref="K78:K79" si="76">J78*I78</f>
        <v>0</v>
      </c>
      <c r="L78" s="67">
        <f t="shared" ref="L78:L79" si="77">K78+H78</f>
        <v>0</v>
      </c>
    </row>
    <row r="79" spans="1:12" x14ac:dyDescent="0.3">
      <c r="A79" s="24">
        <v>6</v>
      </c>
      <c r="B79" s="16" t="s">
        <v>293</v>
      </c>
      <c r="C79" s="19">
        <v>1</v>
      </c>
      <c r="D79" s="11">
        <v>0</v>
      </c>
      <c r="E79" s="12">
        <f t="shared" si="73"/>
        <v>1</v>
      </c>
      <c r="F79" s="12" t="s">
        <v>5</v>
      </c>
      <c r="G79" s="64"/>
      <c r="H79" s="65">
        <f t="shared" si="74"/>
        <v>0</v>
      </c>
      <c r="I79" s="66">
        <f t="shared" si="75"/>
        <v>0</v>
      </c>
      <c r="J79" s="15"/>
      <c r="K79" s="65">
        <f t="shared" si="76"/>
        <v>0</v>
      </c>
      <c r="L79" s="67">
        <f t="shared" si="77"/>
        <v>0</v>
      </c>
    </row>
    <row r="80" spans="1:12" ht="16.2" thickBot="1" x14ac:dyDescent="0.35">
      <c r="A80" s="24"/>
      <c r="B80" s="25"/>
      <c r="C80" s="19"/>
      <c r="D80" s="11"/>
      <c r="E80" s="12"/>
      <c r="F80" s="12"/>
      <c r="G80" s="47"/>
      <c r="H80" s="8"/>
      <c r="I80" s="14"/>
      <c r="J80" s="15"/>
      <c r="K80" s="8"/>
      <c r="L80" s="9"/>
    </row>
    <row r="81" spans="1:12" ht="16.2" thickBot="1" x14ac:dyDescent="0.35">
      <c r="A81" s="130" t="s">
        <v>566</v>
      </c>
      <c r="B81" s="131"/>
      <c r="C81" s="19"/>
      <c r="D81" s="11"/>
      <c r="E81" s="12"/>
      <c r="F81" s="12"/>
      <c r="G81" s="64"/>
      <c r="H81" s="65"/>
      <c r="I81" s="66"/>
      <c r="J81" s="15"/>
      <c r="K81" s="65"/>
      <c r="L81" s="67"/>
    </row>
    <row r="82" spans="1:12" x14ac:dyDescent="0.3">
      <c r="A82" s="24">
        <v>1</v>
      </c>
      <c r="B82" s="16" t="s">
        <v>280</v>
      </c>
      <c r="C82" s="19">
        <v>1</v>
      </c>
      <c r="D82" s="11">
        <v>0</v>
      </c>
      <c r="E82" s="12">
        <f t="shared" ref="E82:E86" si="78">C82*(1+D82)</f>
        <v>1</v>
      </c>
      <c r="F82" s="12" t="s">
        <v>5</v>
      </c>
      <c r="G82" s="64"/>
      <c r="H82" s="65">
        <f t="shared" ref="H82:H86" si="79">G82*E82</f>
        <v>0</v>
      </c>
      <c r="I82" s="66">
        <f t="shared" ref="I82:I86" si="80">L$4</f>
        <v>0</v>
      </c>
      <c r="J82" s="15"/>
      <c r="K82" s="65">
        <f t="shared" ref="K82:K86" si="81">J82*I82</f>
        <v>0</v>
      </c>
      <c r="L82" s="67">
        <f t="shared" ref="L82:L86" si="82">K82+H82</f>
        <v>0</v>
      </c>
    </row>
    <row r="83" spans="1:12" x14ac:dyDescent="0.3">
      <c r="A83" s="24">
        <v>2</v>
      </c>
      <c r="B83" s="16" t="s">
        <v>281</v>
      </c>
      <c r="C83" s="19">
        <v>1</v>
      </c>
      <c r="D83" s="11">
        <v>0</v>
      </c>
      <c r="E83" s="12">
        <f t="shared" si="78"/>
        <v>1</v>
      </c>
      <c r="F83" s="12" t="s">
        <v>5</v>
      </c>
      <c r="G83" s="64"/>
      <c r="H83" s="65">
        <f t="shared" si="79"/>
        <v>0</v>
      </c>
      <c r="I83" s="66">
        <f t="shared" si="80"/>
        <v>0</v>
      </c>
      <c r="J83" s="15"/>
      <c r="K83" s="65">
        <f t="shared" si="81"/>
        <v>0</v>
      </c>
      <c r="L83" s="67">
        <f t="shared" si="82"/>
        <v>0</v>
      </c>
    </row>
    <row r="84" spans="1:12" x14ac:dyDescent="0.3">
      <c r="A84" s="24">
        <v>3</v>
      </c>
      <c r="B84" s="16" t="s">
        <v>282</v>
      </c>
      <c r="C84" s="19">
        <v>1</v>
      </c>
      <c r="D84" s="11">
        <v>0</v>
      </c>
      <c r="E84" s="12">
        <f t="shared" si="78"/>
        <v>1</v>
      </c>
      <c r="F84" s="12" t="s">
        <v>5</v>
      </c>
      <c r="G84" s="64"/>
      <c r="H84" s="65">
        <f t="shared" si="79"/>
        <v>0</v>
      </c>
      <c r="I84" s="66">
        <f t="shared" si="80"/>
        <v>0</v>
      </c>
      <c r="J84" s="15"/>
      <c r="K84" s="65">
        <f t="shared" si="81"/>
        <v>0</v>
      </c>
      <c r="L84" s="67">
        <f t="shared" si="82"/>
        <v>0</v>
      </c>
    </row>
    <row r="85" spans="1:12" x14ac:dyDescent="0.3">
      <c r="A85" s="24">
        <v>4</v>
      </c>
      <c r="B85" s="16" t="s">
        <v>283</v>
      </c>
      <c r="C85" s="19">
        <v>1</v>
      </c>
      <c r="D85" s="11">
        <v>0</v>
      </c>
      <c r="E85" s="12">
        <f t="shared" si="78"/>
        <v>1</v>
      </c>
      <c r="F85" s="12" t="s">
        <v>5</v>
      </c>
      <c r="G85" s="64"/>
      <c r="H85" s="65">
        <f t="shared" si="79"/>
        <v>0</v>
      </c>
      <c r="I85" s="66">
        <f t="shared" si="80"/>
        <v>0</v>
      </c>
      <c r="J85" s="15"/>
      <c r="K85" s="65">
        <f t="shared" si="81"/>
        <v>0</v>
      </c>
      <c r="L85" s="67">
        <f t="shared" si="82"/>
        <v>0</v>
      </c>
    </row>
    <row r="86" spans="1:12" x14ac:dyDescent="0.3">
      <c r="A86" s="24">
        <v>5</v>
      </c>
      <c r="B86" s="16" t="s">
        <v>284</v>
      </c>
      <c r="C86" s="19">
        <v>1</v>
      </c>
      <c r="D86" s="11">
        <v>0</v>
      </c>
      <c r="E86" s="12">
        <f t="shared" si="78"/>
        <v>1</v>
      </c>
      <c r="F86" s="12" t="s">
        <v>5</v>
      </c>
      <c r="G86" s="64"/>
      <c r="H86" s="65">
        <f t="shared" si="79"/>
        <v>0</v>
      </c>
      <c r="I86" s="66">
        <f t="shared" si="80"/>
        <v>0</v>
      </c>
      <c r="J86" s="15"/>
      <c r="K86" s="65">
        <f t="shared" si="81"/>
        <v>0</v>
      </c>
      <c r="L86" s="67">
        <f t="shared" si="82"/>
        <v>0</v>
      </c>
    </row>
    <row r="87" spans="1:12" x14ac:dyDescent="0.3">
      <c r="A87" s="24">
        <v>6</v>
      </c>
      <c r="B87" s="16" t="s">
        <v>285</v>
      </c>
      <c r="C87" s="19">
        <v>1</v>
      </c>
      <c r="D87" s="11">
        <v>0</v>
      </c>
      <c r="E87" s="12">
        <f t="shared" ref="E87:E90" si="83">C87*(1+D87)</f>
        <v>1</v>
      </c>
      <c r="F87" s="12" t="s">
        <v>5</v>
      </c>
      <c r="G87" s="64"/>
      <c r="H87" s="65">
        <f t="shared" ref="H87:H90" si="84">G87*E87</f>
        <v>0</v>
      </c>
      <c r="I87" s="66">
        <f t="shared" ref="I87:I90" si="85">L$4</f>
        <v>0</v>
      </c>
      <c r="J87" s="15"/>
      <c r="K87" s="65">
        <f t="shared" ref="K87:K90" si="86">J87*I87</f>
        <v>0</v>
      </c>
      <c r="L87" s="67">
        <f t="shared" ref="L87:L90" si="87">K87+H87</f>
        <v>0</v>
      </c>
    </row>
    <row r="88" spans="1:12" x14ac:dyDescent="0.3">
      <c r="A88" s="24">
        <v>7</v>
      </c>
      <c r="B88" s="16" t="s">
        <v>286</v>
      </c>
      <c r="C88" s="19">
        <v>1</v>
      </c>
      <c r="D88" s="11">
        <v>0</v>
      </c>
      <c r="E88" s="12">
        <f t="shared" si="83"/>
        <v>1</v>
      </c>
      <c r="F88" s="12" t="s">
        <v>5</v>
      </c>
      <c r="G88" s="64"/>
      <c r="H88" s="65">
        <f t="shared" si="84"/>
        <v>0</v>
      </c>
      <c r="I88" s="66">
        <f t="shared" si="85"/>
        <v>0</v>
      </c>
      <c r="J88" s="15"/>
      <c r="K88" s="65">
        <f t="shared" si="86"/>
        <v>0</v>
      </c>
      <c r="L88" s="67">
        <f t="shared" si="87"/>
        <v>0</v>
      </c>
    </row>
    <row r="89" spans="1:12" x14ac:dyDescent="0.3">
      <c r="A89" s="24">
        <v>8</v>
      </c>
      <c r="B89" s="16" t="s">
        <v>287</v>
      </c>
      <c r="C89" s="19">
        <v>1</v>
      </c>
      <c r="D89" s="11">
        <v>0</v>
      </c>
      <c r="E89" s="12">
        <f t="shared" si="83"/>
        <v>1</v>
      </c>
      <c r="F89" s="12" t="s">
        <v>5</v>
      </c>
      <c r="G89" s="64"/>
      <c r="H89" s="65">
        <f t="shared" si="84"/>
        <v>0</v>
      </c>
      <c r="I89" s="66">
        <f t="shared" si="85"/>
        <v>0</v>
      </c>
      <c r="J89" s="15"/>
      <c r="K89" s="65">
        <f t="shared" si="86"/>
        <v>0</v>
      </c>
      <c r="L89" s="67">
        <f t="shared" si="87"/>
        <v>0</v>
      </c>
    </row>
    <row r="90" spans="1:12" x14ac:dyDescent="0.3">
      <c r="A90" s="24">
        <v>9</v>
      </c>
      <c r="B90" s="16" t="s">
        <v>288</v>
      </c>
      <c r="C90" s="19">
        <v>1</v>
      </c>
      <c r="D90" s="11">
        <v>0</v>
      </c>
      <c r="E90" s="12">
        <f t="shared" si="83"/>
        <v>1</v>
      </c>
      <c r="F90" s="12" t="s">
        <v>5</v>
      </c>
      <c r="G90" s="64"/>
      <c r="H90" s="65">
        <f t="shared" si="84"/>
        <v>0</v>
      </c>
      <c r="I90" s="66">
        <f t="shared" si="85"/>
        <v>0</v>
      </c>
      <c r="J90" s="15"/>
      <c r="K90" s="65">
        <f t="shared" si="86"/>
        <v>0</v>
      </c>
      <c r="L90" s="67">
        <f t="shared" si="87"/>
        <v>0</v>
      </c>
    </row>
    <row r="91" spans="1:12" x14ac:dyDescent="0.3">
      <c r="A91" s="24">
        <v>10</v>
      </c>
      <c r="B91" s="16" t="s">
        <v>289</v>
      </c>
      <c r="C91" s="19">
        <v>1</v>
      </c>
      <c r="D91" s="11">
        <v>0</v>
      </c>
      <c r="E91" s="12">
        <f t="shared" ref="E91:E92" si="88">C91*(1+D91)</f>
        <v>1</v>
      </c>
      <c r="F91" s="12" t="s">
        <v>5</v>
      </c>
      <c r="G91" s="64"/>
      <c r="H91" s="65">
        <f t="shared" ref="H91:H92" si="89">G91*E91</f>
        <v>0</v>
      </c>
      <c r="I91" s="66">
        <f t="shared" ref="I91:I92" si="90">L$4</f>
        <v>0</v>
      </c>
      <c r="J91" s="15"/>
      <c r="K91" s="65">
        <f t="shared" ref="K91:K92" si="91">J91*I91</f>
        <v>0</v>
      </c>
      <c r="L91" s="67">
        <f t="shared" ref="L91:L92" si="92">K91+H91</f>
        <v>0</v>
      </c>
    </row>
    <row r="92" spans="1:12" x14ac:dyDescent="0.3">
      <c r="A92" s="24">
        <v>11</v>
      </c>
      <c r="B92" s="16" t="s">
        <v>290</v>
      </c>
      <c r="C92" s="19">
        <v>1</v>
      </c>
      <c r="D92" s="11">
        <v>0</v>
      </c>
      <c r="E92" s="12">
        <f t="shared" si="88"/>
        <v>1</v>
      </c>
      <c r="F92" s="12" t="s">
        <v>5</v>
      </c>
      <c r="G92" s="64"/>
      <c r="H92" s="65">
        <f t="shared" si="89"/>
        <v>0</v>
      </c>
      <c r="I92" s="66">
        <f t="shared" si="90"/>
        <v>0</v>
      </c>
      <c r="J92" s="15"/>
      <c r="K92" s="65">
        <f t="shared" si="91"/>
        <v>0</v>
      </c>
      <c r="L92" s="67">
        <f t="shared" si="92"/>
        <v>0</v>
      </c>
    </row>
    <row r="93" spans="1:12" ht="16.2" thickBot="1" x14ac:dyDescent="0.35">
      <c r="A93" s="24"/>
      <c r="B93" s="25"/>
      <c r="C93" s="19"/>
      <c r="D93" s="11"/>
      <c r="E93" s="12"/>
      <c r="F93" s="12"/>
      <c r="G93" s="47"/>
      <c r="H93" s="8"/>
      <c r="I93" s="14"/>
      <c r="J93" s="15"/>
      <c r="K93" s="8"/>
      <c r="L93" s="9"/>
    </row>
    <row r="94" spans="1:12" ht="16.2" thickBot="1" x14ac:dyDescent="0.35">
      <c r="A94" s="130" t="s">
        <v>524</v>
      </c>
      <c r="B94" s="131"/>
      <c r="C94" s="19"/>
      <c r="D94" s="11"/>
      <c r="E94" s="12"/>
      <c r="F94" s="12"/>
      <c r="G94" s="37"/>
      <c r="H94" s="37"/>
      <c r="I94" s="21"/>
      <c r="J94" s="8"/>
      <c r="K94" s="14"/>
      <c r="L94" s="44"/>
    </row>
    <row r="95" spans="1:12" x14ac:dyDescent="0.3">
      <c r="A95" s="24">
        <v>1</v>
      </c>
      <c r="B95" s="16" t="s">
        <v>298</v>
      </c>
      <c r="C95" s="19">
        <v>1</v>
      </c>
      <c r="D95" s="11">
        <v>0</v>
      </c>
      <c r="E95" s="12">
        <f t="shared" ref="E95:E99" si="93">C95*(1+D95)</f>
        <v>1</v>
      </c>
      <c r="F95" s="12" t="s">
        <v>5</v>
      </c>
      <c r="G95" s="64"/>
      <c r="H95" s="65">
        <f t="shared" ref="H95:H99" si="94">G95*E95</f>
        <v>0</v>
      </c>
      <c r="I95" s="66">
        <f t="shared" ref="I95:I99" si="95">L$4</f>
        <v>0</v>
      </c>
      <c r="J95" s="15"/>
      <c r="K95" s="65">
        <f t="shared" ref="K95:K99" si="96">J95*I95</f>
        <v>0</v>
      </c>
      <c r="L95" s="67">
        <f t="shared" ref="L95:L99" si="97">K95+H95</f>
        <v>0</v>
      </c>
    </row>
    <row r="96" spans="1:12" x14ac:dyDescent="0.3">
      <c r="A96" s="24">
        <v>2</v>
      </c>
      <c r="B96" s="16" t="s">
        <v>299</v>
      </c>
      <c r="C96" s="19">
        <v>1</v>
      </c>
      <c r="D96" s="11">
        <v>0</v>
      </c>
      <c r="E96" s="12">
        <f t="shared" si="93"/>
        <v>1</v>
      </c>
      <c r="F96" s="12" t="s">
        <v>5</v>
      </c>
      <c r="G96" s="64"/>
      <c r="H96" s="65">
        <f t="shared" si="94"/>
        <v>0</v>
      </c>
      <c r="I96" s="66">
        <f t="shared" si="95"/>
        <v>0</v>
      </c>
      <c r="J96" s="15"/>
      <c r="K96" s="65">
        <f t="shared" si="96"/>
        <v>0</v>
      </c>
      <c r="L96" s="67">
        <f t="shared" si="97"/>
        <v>0</v>
      </c>
    </row>
    <row r="97" spans="1:12" x14ac:dyDescent="0.3">
      <c r="A97" s="24">
        <v>3</v>
      </c>
      <c r="B97" s="16" t="s">
        <v>300</v>
      </c>
      <c r="C97" s="19">
        <v>1</v>
      </c>
      <c r="D97" s="11">
        <v>0</v>
      </c>
      <c r="E97" s="12">
        <f t="shared" si="93"/>
        <v>1</v>
      </c>
      <c r="F97" s="12" t="s">
        <v>5</v>
      </c>
      <c r="G97" s="64"/>
      <c r="H97" s="65">
        <f t="shared" si="94"/>
        <v>0</v>
      </c>
      <c r="I97" s="66">
        <f t="shared" si="95"/>
        <v>0</v>
      </c>
      <c r="J97" s="15"/>
      <c r="K97" s="65">
        <f t="shared" si="96"/>
        <v>0</v>
      </c>
      <c r="L97" s="67">
        <f t="shared" si="97"/>
        <v>0</v>
      </c>
    </row>
    <row r="98" spans="1:12" x14ac:dyDescent="0.3">
      <c r="A98" s="24">
        <v>4</v>
      </c>
      <c r="B98" s="16" t="s">
        <v>301</v>
      </c>
      <c r="C98" s="19">
        <v>1</v>
      </c>
      <c r="D98" s="11">
        <v>0</v>
      </c>
      <c r="E98" s="12">
        <f t="shared" si="93"/>
        <v>1</v>
      </c>
      <c r="F98" s="12" t="s">
        <v>5</v>
      </c>
      <c r="G98" s="64"/>
      <c r="H98" s="65">
        <f t="shared" si="94"/>
        <v>0</v>
      </c>
      <c r="I98" s="66">
        <f t="shared" si="95"/>
        <v>0</v>
      </c>
      <c r="J98" s="15"/>
      <c r="K98" s="65">
        <f t="shared" si="96"/>
        <v>0</v>
      </c>
      <c r="L98" s="67">
        <f t="shared" si="97"/>
        <v>0</v>
      </c>
    </row>
    <row r="99" spans="1:12" x14ac:dyDescent="0.3">
      <c r="A99" s="24">
        <v>5</v>
      </c>
      <c r="B99" s="16" t="s">
        <v>302</v>
      </c>
      <c r="C99" s="19">
        <v>1</v>
      </c>
      <c r="D99" s="11">
        <v>0</v>
      </c>
      <c r="E99" s="12">
        <f t="shared" si="93"/>
        <v>1</v>
      </c>
      <c r="F99" s="12" t="s">
        <v>5</v>
      </c>
      <c r="G99" s="64"/>
      <c r="H99" s="65">
        <f t="shared" si="94"/>
        <v>0</v>
      </c>
      <c r="I99" s="66">
        <f t="shared" si="95"/>
        <v>0</v>
      </c>
      <c r="J99" s="15"/>
      <c r="K99" s="65">
        <f t="shared" si="96"/>
        <v>0</v>
      </c>
      <c r="L99" s="67">
        <f t="shared" si="97"/>
        <v>0</v>
      </c>
    </row>
    <row r="100" spans="1:12" ht="16.2" thickBot="1" x14ac:dyDescent="0.35">
      <c r="A100" s="24"/>
      <c r="B100" s="25"/>
      <c r="C100" s="19"/>
      <c r="D100" s="11"/>
      <c r="E100" s="12"/>
      <c r="F100" s="12"/>
      <c r="G100" s="47"/>
      <c r="H100" s="8"/>
      <c r="I100" s="14"/>
      <c r="J100" s="15"/>
      <c r="K100" s="8"/>
      <c r="L100" s="9"/>
    </row>
    <row r="101" spans="1:12" ht="16.2" thickBot="1" x14ac:dyDescent="0.35">
      <c r="A101" s="130" t="s">
        <v>195</v>
      </c>
      <c r="B101" s="131"/>
      <c r="C101" s="19"/>
      <c r="D101" s="11"/>
      <c r="E101" s="12"/>
      <c r="F101" s="12"/>
      <c r="G101" s="37"/>
      <c r="H101" s="37"/>
      <c r="I101" s="21"/>
      <c r="J101" s="8"/>
      <c r="K101" s="14"/>
      <c r="L101" s="44"/>
    </row>
    <row r="102" spans="1:12" x14ac:dyDescent="0.3">
      <c r="A102" s="24">
        <v>1</v>
      </c>
      <c r="B102" s="16" t="s">
        <v>303</v>
      </c>
      <c r="C102" s="19">
        <v>1</v>
      </c>
      <c r="D102" s="11">
        <v>0</v>
      </c>
      <c r="E102" s="12">
        <f t="shared" ref="E102" si="98">C102*(1+D102)</f>
        <v>1</v>
      </c>
      <c r="F102" s="12" t="s">
        <v>5</v>
      </c>
      <c r="G102" s="64"/>
      <c r="H102" s="65">
        <f t="shared" ref="H102" si="99">G102*E102</f>
        <v>0</v>
      </c>
      <c r="I102" s="66">
        <f t="shared" ref="I102" si="100">L$4</f>
        <v>0</v>
      </c>
      <c r="J102" s="15"/>
      <c r="K102" s="65">
        <f t="shared" ref="K102" si="101">J102*I102</f>
        <v>0</v>
      </c>
      <c r="L102" s="67">
        <f t="shared" ref="L102" si="102">K102+H102</f>
        <v>0</v>
      </c>
    </row>
    <row r="103" spans="1:12" ht="16.2" thickBot="1" x14ac:dyDescent="0.35">
      <c r="A103" s="24"/>
      <c r="B103" s="25"/>
      <c r="C103" s="19"/>
      <c r="D103" s="11"/>
      <c r="E103" s="12"/>
      <c r="F103" s="12"/>
      <c r="G103" s="47"/>
      <c r="H103" s="8"/>
      <c r="I103" s="14"/>
      <c r="J103" s="15"/>
      <c r="K103" s="8"/>
      <c r="L103" s="9"/>
    </row>
    <row r="104" spans="1:12" ht="16.2" thickBot="1" x14ac:dyDescent="0.35">
      <c r="A104" s="130" t="s">
        <v>496</v>
      </c>
      <c r="B104" s="131"/>
      <c r="C104" s="19"/>
      <c r="D104" s="11"/>
      <c r="E104" s="12"/>
      <c r="F104" s="12"/>
      <c r="G104" s="64"/>
      <c r="H104" s="65"/>
      <c r="I104" s="66"/>
      <c r="J104" s="15"/>
      <c r="K104" s="65"/>
      <c r="L104" s="67"/>
    </row>
    <row r="105" spans="1:12" x14ac:dyDescent="0.3">
      <c r="A105" s="24">
        <v>1</v>
      </c>
      <c r="B105" s="16" t="s">
        <v>306</v>
      </c>
      <c r="C105" s="19">
        <v>1</v>
      </c>
      <c r="D105" s="11">
        <v>0</v>
      </c>
      <c r="E105" s="12">
        <f>C105*(1+D105)</f>
        <v>1</v>
      </c>
      <c r="F105" s="12" t="s">
        <v>5</v>
      </c>
      <c r="G105" s="64"/>
      <c r="H105" s="65">
        <f>G105*E105</f>
        <v>0</v>
      </c>
      <c r="I105" s="66">
        <f t="shared" ref="I105" si="103">L$4</f>
        <v>0</v>
      </c>
      <c r="J105" s="15"/>
      <c r="K105" s="65">
        <f>J105*I105</f>
        <v>0</v>
      </c>
      <c r="L105" s="67">
        <f>K105+H105</f>
        <v>0</v>
      </c>
    </row>
    <row r="106" spans="1:12" x14ac:dyDescent="0.3">
      <c r="A106" s="24">
        <v>2</v>
      </c>
      <c r="B106" s="16" t="s">
        <v>307</v>
      </c>
      <c r="C106" s="19">
        <v>1</v>
      </c>
      <c r="D106" s="11">
        <v>0</v>
      </c>
      <c r="E106" s="12">
        <f>C106*(1+D106)</f>
        <v>1</v>
      </c>
      <c r="F106" s="12" t="s">
        <v>5</v>
      </c>
      <c r="G106" s="64"/>
      <c r="H106" s="65">
        <f>G106*E106</f>
        <v>0</v>
      </c>
      <c r="I106" s="66">
        <f t="shared" ref="I106" si="104">L$4</f>
        <v>0</v>
      </c>
      <c r="J106" s="15"/>
      <c r="K106" s="65">
        <f>J106*I106</f>
        <v>0</v>
      </c>
      <c r="L106" s="67">
        <f>K106+H106</f>
        <v>0</v>
      </c>
    </row>
    <row r="107" spans="1:12" x14ac:dyDescent="0.3">
      <c r="A107" s="24">
        <v>3</v>
      </c>
      <c r="B107" s="16" t="s">
        <v>308</v>
      </c>
      <c r="C107" s="19">
        <v>1</v>
      </c>
      <c r="D107" s="11">
        <v>0</v>
      </c>
      <c r="E107" s="12">
        <f>C107*(1+D107)</f>
        <v>1</v>
      </c>
      <c r="F107" s="12" t="s">
        <v>5</v>
      </c>
      <c r="G107" s="64"/>
      <c r="H107" s="65">
        <f>G107*E107</f>
        <v>0</v>
      </c>
      <c r="I107" s="66">
        <f t="shared" ref="I107" si="105">L$4</f>
        <v>0</v>
      </c>
      <c r="J107" s="15"/>
      <c r="K107" s="65">
        <f>J107*I107</f>
        <v>0</v>
      </c>
      <c r="L107" s="67">
        <f>K107+H107</f>
        <v>0</v>
      </c>
    </row>
    <row r="108" spans="1:12" ht="16.2" thickBot="1" x14ac:dyDescent="0.35">
      <c r="A108" s="24"/>
      <c r="B108" s="25"/>
      <c r="C108" s="19"/>
      <c r="D108" s="11"/>
      <c r="E108" s="12"/>
      <c r="F108" s="12"/>
      <c r="G108" s="64"/>
      <c r="H108" s="65"/>
      <c r="I108" s="66"/>
      <c r="J108" s="15"/>
      <c r="K108" s="65"/>
      <c r="L108" s="67"/>
    </row>
    <row r="109" spans="1:12" ht="16.2" thickBot="1" x14ac:dyDescent="0.35">
      <c r="A109" s="130" t="s">
        <v>600</v>
      </c>
      <c r="B109" s="131"/>
      <c r="C109" s="19"/>
      <c r="D109" s="11"/>
      <c r="E109" s="12"/>
      <c r="F109" s="12"/>
      <c r="G109" s="37"/>
      <c r="H109" s="37"/>
      <c r="I109" s="21"/>
      <c r="J109" s="8"/>
      <c r="K109" s="14"/>
      <c r="L109" s="44"/>
    </row>
    <row r="110" spans="1:12" x14ac:dyDescent="0.3">
      <c r="A110" s="24">
        <v>1</v>
      </c>
      <c r="B110" s="25" t="s">
        <v>310</v>
      </c>
      <c r="C110" s="19">
        <v>1</v>
      </c>
      <c r="D110" s="11">
        <v>0</v>
      </c>
      <c r="E110" s="12">
        <f t="shared" ref="E110" si="106">C110*(1+D110)</f>
        <v>1</v>
      </c>
      <c r="F110" s="12" t="s">
        <v>5</v>
      </c>
      <c r="G110" s="64"/>
      <c r="H110" s="65">
        <f t="shared" ref="H110" si="107">G110*E110</f>
        <v>0</v>
      </c>
      <c r="I110" s="66">
        <f t="shared" ref="I110" si="108">L$4</f>
        <v>0</v>
      </c>
      <c r="J110" s="15"/>
      <c r="K110" s="65">
        <f t="shared" ref="K110" si="109">J110*I110</f>
        <v>0</v>
      </c>
      <c r="L110" s="67">
        <f t="shared" ref="L110" si="110">K110+H110</f>
        <v>0</v>
      </c>
    </row>
    <row r="111" spans="1:12" ht="16.2" thickBot="1" x14ac:dyDescent="0.35">
      <c r="A111" s="24"/>
      <c r="B111" s="25"/>
      <c r="C111" s="19"/>
      <c r="D111" s="11"/>
      <c r="E111" s="12"/>
      <c r="F111" s="12"/>
      <c r="G111" s="47"/>
      <c r="H111" s="8"/>
      <c r="I111" s="14"/>
      <c r="J111" s="15"/>
      <c r="K111" s="8"/>
      <c r="L111" s="9"/>
    </row>
    <row r="112" spans="1:12" ht="16.2" thickBot="1" x14ac:dyDescent="0.35">
      <c r="A112" s="130" t="s">
        <v>197</v>
      </c>
      <c r="B112" s="131"/>
      <c r="C112" s="19"/>
      <c r="D112" s="11"/>
      <c r="E112" s="12"/>
      <c r="F112" s="12"/>
      <c r="G112" s="37"/>
      <c r="H112" s="37"/>
      <c r="I112" s="21"/>
      <c r="J112" s="8"/>
      <c r="K112" s="14"/>
      <c r="L112" s="44"/>
    </row>
    <row r="113" spans="1:12" ht="43.2" x14ac:dyDescent="0.3">
      <c r="A113" s="24">
        <v>1</v>
      </c>
      <c r="B113" s="25" t="s">
        <v>596</v>
      </c>
      <c r="C113" s="19">
        <v>1</v>
      </c>
      <c r="D113" s="11">
        <v>0</v>
      </c>
      <c r="E113" s="12">
        <f t="shared" ref="E113" si="111">C113*(1+D113)</f>
        <v>1</v>
      </c>
      <c r="F113" s="12" t="s">
        <v>5</v>
      </c>
      <c r="G113" s="64"/>
      <c r="H113" s="65">
        <f t="shared" ref="H113" si="112">G113*E113</f>
        <v>0</v>
      </c>
      <c r="I113" s="66">
        <f t="shared" ref="I113" si="113">L$4</f>
        <v>0</v>
      </c>
      <c r="J113" s="15"/>
      <c r="K113" s="65">
        <f t="shared" ref="K113" si="114">J113*I113</f>
        <v>0</v>
      </c>
      <c r="L113" s="67">
        <f t="shared" ref="L113" si="115">K113+H113</f>
        <v>0</v>
      </c>
    </row>
    <row r="114" spans="1:12" ht="16.2" thickBot="1" x14ac:dyDescent="0.35">
      <c r="A114" s="24"/>
      <c r="B114" s="25"/>
      <c r="C114" s="19"/>
      <c r="D114" s="11"/>
      <c r="E114" s="12"/>
      <c r="F114" s="12"/>
      <c r="G114" s="47"/>
      <c r="H114" s="8"/>
      <c r="I114" s="14"/>
      <c r="J114" s="15"/>
      <c r="K114" s="8"/>
      <c r="L114" s="9"/>
    </row>
    <row r="115" spans="1:12" ht="16.2" thickBot="1" x14ac:dyDescent="0.35">
      <c r="A115" s="130" t="s">
        <v>200</v>
      </c>
      <c r="B115" s="131"/>
      <c r="C115" s="19"/>
      <c r="D115" s="11"/>
      <c r="E115" s="12"/>
      <c r="F115" s="12"/>
      <c r="G115" s="37"/>
      <c r="H115" s="37"/>
      <c r="I115" s="21"/>
      <c r="J115" s="8"/>
      <c r="K115" s="14"/>
      <c r="L115" s="44"/>
    </row>
    <row r="116" spans="1:12" x14ac:dyDescent="0.3">
      <c r="A116" s="24">
        <v>1</v>
      </c>
      <c r="B116" s="16" t="s">
        <v>305</v>
      </c>
      <c r="C116" s="19">
        <v>1</v>
      </c>
      <c r="D116" s="11">
        <v>0</v>
      </c>
      <c r="E116" s="12">
        <f t="shared" ref="E116" si="116">C116*(1+D116)</f>
        <v>1</v>
      </c>
      <c r="F116" s="12" t="s">
        <v>5</v>
      </c>
      <c r="G116" s="64"/>
      <c r="H116" s="65">
        <f t="shared" ref="H116" si="117">G116*E116</f>
        <v>0</v>
      </c>
      <c r="I116" s="66">
        <f t="shared" ref="I116" si="118">L$4</f>
        <v>0</v>
      </c>
      <c r="J116" s="15"/>
      <c r="K116" s="65">
        <f t="shared" ref="K116" si="119">J116*I116</f>
        <v>0</v>
      </c>
      <c r="L116" s="67">
        <f t="shared" ref="L116" si="120">K116+H116</f>
        <v>0</v>
      </c>
    </row>
    <row r="117" spans="1:12" ht="16.2" thickBot="1" x14ac:dyDescent="0.35">
      <c r="A117" s="24"/>
      <c r="B117" s="25"/>
      <c r="C117" s="19"/>
      <c r="D117" s="11"/>
      <c r="E117" s="12"/>
      <c r="F117" s="12"/>
      <c r="G117" s="47"/>
      <c r="H117" s="8"/>
      <c r="I117" s="14"/>
      <c r="J117" s="15"/>
      <c r="K117" s="8"/>
      <c r="L117" s="9"/>
    </row>
    <row r="118" spans="1:12" ht="16.2" thickBot="1" x14ac:dyDescent="0.35">
      <c r="A118" s="130" t="s">
        <v>311</v>
      </c>
      <c r="B118" s="131"/>
      <c r="C118" s="19"/>
      <c r="D118" s="11"/>
      <c r="E118" s="12"/>
      <c r="F118" s="12"/>
      <c r="G118" s="37"/>
      <c r="H118" s="37"/>
      <c r="I118" s="21"/>
      <c r="J118" s="8"/>
      <c r="K118" s="14"/>
      <c r="L118" s="44"/>
    </row>
    <row r="119" spans="1:12" ht="57.6" x14ac:dyDescent="0.3">
      <c r="A119" s="24">
        <v>1</v>
      </c>
      <c r="B119" s="25" t="s">
        <v>509</v>
      </c>
      <c r="C119" s="19">
        <v>1</v>
      </c>
      <c r="D119" s="11">
        <v>0</v>
      </c>
      <c r="E119" s="12">
        <f t="shared" ref="E119" si="121">C119*(1+D119)</f>
        <v>1</v>
      </c>
      <c r="F119" s="12" t="s">
        <v>5</v>
      </c>
      <c r="G119" s="64"/>
      <c r="H119" s="65">
        <f t="shared" ref="H119" si="122">G119*E119</f>
        <v>0</v>
      </c>
      <c r="I119" s="66">
        <f t="shared" ref="I119" si="123">L$4</f>
        <v>0</v>
      </c>
      <c r="J119" s="15"/>
      <c r="K119" s="65">
        <f t="shared" ref="K119" si="124">J119*I119</f>
        <v>0</v>
      </c>
      <c r="L119" s="67">
        <f t="shared" ref="L119" si="125">K119+H119</f>
        <v>0</v>
      </c>
    </row>
    <row r="120" spans="1:12" ht="16.2" thickBot="1" x14ac:dyDescent="0.35">
      <c r="A120" s="24"/>
      <c r="B120" s="25"/>
      <c r="C120" s="19"/>
      <c r="D120" s="11"/>
      <c r="E120" s="12"/>
      <c r="F120" s="12"/>
      <c r="G120" s="47"/>
      <c r="H120" s="8"/>
      <c r="I120" s="14"/>
      <c r="J120" s="15"/>
      <c r="K120" s="8"/>
      <c r="L120" s="9"/>
    </row>
    <row r="121" spans="1:12" ht="16.2" thickBot="1" x14ac:dyDescent="0.35">
      <c r="A121" s="130" t="s">
        <v>567</v>
      </c>
      <c r="B121" s="131"/>
      <c r="C121" s="19"/>
      <c r="D121" s="11"/>
      <c r="E121" s="12"/>
      <c r="F121" s="12"/>
      <c r="G121" s="37"/>
      <c r="H121" s="37"/>
      <c r="I121" s="21"/>
      <c r="J121" s="8"/>
      <c r="K121" s="14"/>
      <c r="L121" s="44"/>
    </row>
    <row r="122" spans="1:12" ht="43.2" x14ac:dyDescent="0.3">
      <c r="A122" s="24">
        <v>1</v>
      </c>
      <c r="B122" s="25" t="s">
        <v>462</v>
      </c>
      <c r="C122" s="19">
        <v>1</v>
      </c>
      <c r="D122" s="11">
        <v>0</v>
      </c>
      <c r="E122" s="12">
        <f t="shared" ref="E122:E123" si="126">C122*(1+D122)</f>
        <v>1</v>
      </c>
      <c r="F122" s="12" t="s">
        <v>5</v>
      </c>
      <c r="G122" s="64"/>
      <c r="H122" s="65">
        <f t="shared" ref="H122:H123" si="127">G122*E122</f>
        <v>0</v>
      </c>
      <c r="I122" s="66">
        <f t="shared" ref="I122:I123" si="128">L$4</f>
        <v>0</v>
      </c>
      <c r="J122" s="15"/>
      <c r="K122" s="65">
        <f t="shared" ref="K122:K123" si="129">J122*I122</f>
        <v>0</v>
      </c>
      <c r="L122" s="67">
        <f t="shared" ref="L122:L123" si="130">K122+H122</f>
        <v>0</v>
      </c>
    </row>
    <row r="123" spans="1:12" ht="43.2" x14ac:dyDescent="0.3">
      <c r="A123" s="24">
        <v>2</v>
      </c>
      <c r="B123" s="25" t="s">
        <v>463</v>
      </c>
      <c r="C123" s="19">
        <v>1</v>
      </c>
      <c r="D123" s="11">
        <v>0</v>
      </c>
      <c r="E123" s="12">
        <f t="shared" si="126"/>
        <v>1</v>
      </c>
      <c r="F123" s="12" t="s">
        <v>5</v>
      </c>
      <c r="G123" s="64"/>
      <c r="H123" s="65">
        <f t="shared" si="127"/>
        <v>0</v>
      </c>
      <c r="I123" s="66">
        <f t="shared" si="128"/>
        <v>0</v>
      </c>
      <c r="J123" s="15"/>
      <c r="K123" s="65">
        <f t="shared" si="129"/>
        <v>0</v>
      </c>
      <c r="L123" s="67">
        <f t="shared" si="130"/>
        <v>0</v>
      </c>
    </row>
    <row r="124" spans="1:12" ht="16.2" thickBot="1" x14ac:dyDescent="0.35">
      <c r="A124" s="24"/>
      <c r="B124" s="25"/>
      <c r="C124" s="19"/>
      <c r="D124" s="11"/>
      <c r="E124" s="12"/>
      <c r="F124" s="12"/>
      <c r="G124" s="47"/>
      <c r="H124" s="8"/>
      <c r="I124" s="14"/>
      <c r="J124" s="15"/>
      <c r="K124" s="8"/>
      <c r="L124" s="9"/>
    </row>
    <row r="125" spans="1:12" ht="16.2" thickBot="1" x14ac:dyDescent="0.35">
      <c r="A125" s="130" t="s">
        <v>196</v>
      </c>
      <c r="B125" s="131"/>
      <c r="C125" s="19"/>
      <c r="D125" s="11"/>
      <c r="E125" s="12"/>
      <c r="F125" s="12"/>
      <c r="G125" s="37"/>
      <c r="H125" s="37"/>
      <c r="I125" s="21"/>
      <c r="J125" s="8"/>
      <c r="K125" s="14"/>
      <c r="L125" s="44"/>
    </row>
    <row r="126" spans="1:12" x14ac:dyDescent="0.3">
      <c r="A126" s="24">
        <v>1</v>
      </c>
      <c r="B126" s="16" t="s">
        <v>304</v>
      </c>
      <c r="C126" s="19">
        <v>1</v>
      </c>
      <c r="D126" s="11">
        <v>0</v>
      </c>
      <c r="E126" s="12">
        <f t="shared" ref="E126" si="131">C126*(1+D126)</f>
        <v>1</v>
      </c>
      <c r="F126" s="12" t="s">
        <v>5</v>
      </c>
      <c r="G126" s="64"/>
      <c r="H126" s="65">
        <f t="shared" ref="H126" si="132">G126*E126</f>
        <v>0</v>
      </c>
      <c r="I126" s="66">
        <f t="shared" ref="I126" si="133">L$4</f>
        <v>0</v>
      </c>
      <c r="J126" s="15"/>
      <c r="K126" s="65">
        <f t="shared" ref="K126" si="134">J126*I126</f>
        <v>0</v>
      </c>
      <c r="L126" s="67">
        <f t="shared" ref="L126" si="135">K126+H126</f>
        <v>0</v>
      </c>
    </row>
    <row r="127" spans="1:12" ht="16.2" thickBot="1" x14ac:dyDescent="0.35">
      <c r="A127" s="24"/>
      <c r="B127" s="25"/>
      <c r="C127" s="19"/>
      <c r="D127" s="11"/>
      <c r="E127" s="12"/>
      <c r="F127" s="12"/>
      <c r="G127" s="47"/>
      <c r="H127" s="8"/>
      <c r="I127" s="14"/>
      <c r="J127" s="15"/>
      <c r="K127" s="8"/>
      <c r="L127" s="9"/>
    </row>
    <row r="128" spans="1:12" ht="16.2" thickBot="1" x14ac:dyDescent="0.35">
      <c r="A128" s="130" t="s">
        <v>202</v>
      </c>
      <c r="B128" s="131"/>
      <c r="C128" s="19"/>
      <c r="D128" s="11"/>
      <c r="E128" s="12"/>
      <c r="F128" s="12"/>
      <c r="G128" s="37"/>
      <c r="H128" s="37"/>
      <c r="I128" s="21"/>
      <c r="J128" s="8"/>
      <c r="K128" s="14"/>
      <c r="L128" s="44"/>
    </row>
    <row r="129" spans="1:12" ht="28.8" x14ac:dyDescent="0.3">
      <c r="A129" s="24">
        <v>1</v>
      </c>
      <c r="B129" s="25" t="s">
        <v>507</v>
      </c>
      <c r="C129" s="19">
        <v>1</v>
      </c>
      <c r="D129" s="11">
        <v>0</v>
      </c>
      <c r="E129" s="12">
        <f t="shared" ref="E129:E130" si="136">C129*(1+D129)</f>
        <v>1</v>
      </c>
      <c r="F129" s="12" t="s">
        <v>5</v>
      </c>
      <c r="G129" s="64"/>
      <c r="H129" s="65">
        <f t="shared" ref="H129:H130" si="137">G129*E129</f>
        <v>0</v>
      </c>
      <c r="I129" s="66">
        <f t="shared" ref="I129:I130" si="138">L$4</f>
        <v>0</v>
      </c>
      <c r="J129" s="15"/>
      <c r="K129" s="65">
        <f t="shared" ref="K129:K130" si="139">J129*I129</f>
        <v>0</v>
      </c>
      <c r="L129" s="67">
        <f t="shared" ref="L129:L130" si="140">K129+H129</f>
        <v>0</v>
      </c>
    </row>
    <row r="130" spans="1:12" ht="28.8" x14ac:dyDescent="0.3">
      <c r="A130" s="24">
        <v>2</v>
      </c>
      <c r="B130" s="25" t="s">
        <v>508</v>
      </c>
      <c r="C130" s="19">
        <v>1</v>
      </c>
      <c r="D130" s="11">
        <v>0</v>
      </c>
      <c r="E130" s="12">
        <f t="shared" si="136"/>
        <v>1</v>
      </c>
      <c r="F130" s="12" t="s">
        <v>5</v>
      </c>
      <c r="G130" s="64"/>
      <c r="H130" s="65">
        <f t="shared" si="137"/>
        <v>0</v>
      </c>
      <c r="I130" s="66">
        <f t="shared" si="138"/>
        <v>0</v>
      </c>
      <c r="J130" s="15"/>
      <c r="K130" s="65">
        <f t="shared" si="139"/>
        <v>0</v>
      </c>
      <c r="L130" s="67">
        <f t="shared" si="140"/>
        <v>0</v>
      </c>
    </row>
    <row r="131" spans="1:12" ht="16.2" thickBot="1" x14ac:dyDescent="0.35">
      <c r="A131" s="24"/>
      <c r="B131" s="25"/>
      <c r="C131" s="19"/>
      <c r="D131" s="11"/>
      <c r="E131" s="12"/>
      <c r="F131" s="12"/>
      <c r="G131" s="47"/>
      <c r="H131" s="8"/>
      <c r="I131" s="14"/>
      <c r="J131" s="15"/>
      <c r="K131" s="8"/>
      <c r="L131" s="9"/>
    </row>
    <row r="132" spans="1:12" ht="16.2" thickBot="1" x14ac:dyDescent="0.35">
      <c r="A132" s="130" t="s">
        <v>41</v>
      </c>
      <c r="B132" s="131"/>
      <c r="C132" s="19"/>
      <c r="D132" s="11"/>
      <c r="E132" s="12"/>
      <c r="F132" s="12"/>
      <c r="G132" s="37"/>
      <c r="H132" s="37"/>
      <c r="I132" s="21"/>
      <c r="J132" s="8"/>
      <c r="K132" s="14"/>
      <c r="L132" s="44"/>
    </row>
    <row r="133" spans="1:12" x14ac:dyDescent="0.3">
      <c r="A133" s="24">
        <v>1</v>
      </c>
      <c r="B133" s="16" t="s">
        <v>377</v>
      </c>
      <c r="C133" s="19">
        <v>2</v>
      </c>
      <c r="D133" s="11">
        <v>0</v>
      </c>
      <c r="E133" s="12">
        <f t="shared" ref="E133" si="141">C133*(1+D133)</f>
        <v>2</v>
      </c>
      <c r="F133" s="12" t="s">
        <v>5</v>
      </c>
      <c r="G133" s="64"/>
      <c r="H133" s="65">
        <f t="shared" ref="H133" si="142">G133*E133</f>
        <v>0</v>
      </c>
      <c r="I133" s="66">
        <f t="shared" ref="I133" si="143">L$4</f>
        <v>0</v>
      </c>
      <c r="J133" s="15"/>
      <c r="K133" s="65">
        <f t="shared" ref="K133" si="144">J133*I133</f>
        <v>0</v>
      </c>
      <c r="L133" s="67">
        <f t="shared" ref="L133" si="145">K133+H133</f>
        <v>0</v>
      </c>
    </row>
    <row r="134" spans="1:12" ht="16.2" thickBot="1" x14ac:dyDescent="0.35">
      <c r="A134" s="24"/>
      <c r="B134" s="25"/>
      <c r="C134" s="19"/>
      <c r="D134" s="11"/>
      <c r="E134" s="12"/>
      <c r="F134" s="12"/>
      <c r="G134" s="47"/>
      <c r="H134" s="8"/>
      <c r="I134" s="14"/>
      <c r="J134" s="15"/>
      <c r="K134" s="8"/>
      <c r="L134" s="9"/>
    </row>
    <row r="135" spans="1:12" ht="16.2" thickBot="1" x14ac:dyDescent="0.35">
      <c r="A135" s="130" t="s">
        <v>568</v>
      </c>
      <c r="B135" s="131"/>
      <c r="C135" s="19"/>
      <c r="D135" s="11"/>
      <c r="E135" s="12"/>
      <c r="F135" s="12"/>
      <c r="G135" s="37"/>
      <c r="H135" s="37"/>
      <c r="I135" s="21"/>
      <c r="J135" s="8"/>
      <c r="K135" s="14"/>
      <c r="L135" s="44"/>
    </row>
    <row r="136" spans="1:12" x14ac:dyDescent="0.3">
      <c r="A136" s="24">
        <v>1</v>
      </c>
      <c r="B136" s="16" t="s">
        <v>64</v>
      </c>
      <c r="C136" s="19">
        <v>1</v>
      </c>
      <c r="D136" s="11">
        <v>0</v>
      </c>
      <c r="E136" s="12">
        <f t="shared" ref="E136" si="146">C136*(1+D136)</f>
        <v>1</v>
      </c>
      <c r="F136" s="12" t="s">
        <v>5</v>
      </c>
      <c r="G136" s="64"/>
      <c r="H136" s="65">
        <f t="shared" ref="H136" si="147">G136*E136</f>
        <v>0</v>
      </c>
      <c r="I136" s="66">
        <f t="shared" ref="I136" si="148">L$4</f>
        <v>0</v>
      </c>
      <c r="J136" s="15"/>
      <c r="K136" s="65">
        <f t="shared" ref="K136" si="149">J136*I136</f>
        <v>0</v>
      </c>
      <c r="L136" s="67">
        <f t="shared" ref="L136" si="150">K136+H136</f>
        <v>0</v>
      </c>
    </row>
    <row r="137" spans="1:12" ht="16.2" thickBot="1" x14ac:dyDescent="0.35">
      <c r="A137" s="24"/>
      <c r="B137" s="25"/>
      <c r="C137" s="19"/>
      <c r="D137" s="11"/>
      <c r="E137" s="12"/>
      <c r="F137" s="12"/>
      <c r="G137" s="47"/>
      <c r="H137" s="8"/>
      <c r="I137" s="14"/>
      <c r="J137" s="15"/>
      <c r="K137" s="8"/>
      <c r="L137" s="9"/>
    </row>
    <row r="138" spans="1:12" ht="16.2" thickBot="1" x14ac:dyDescent="0.35">
      <c r="A138" s="130" t="s">
        <v>497</v>
      </c>
      <c r="B138" s="131"/>
      <c r="C138" s="19"/>
      <c r="D138" s="11"/>
      <c r="E138" s="12"/>
      <c r="F138" s="12"/>
      <c r="G138" s="37"/>
      <c r="H138" s="37"/>
      <c r="I138" s="21"/>
      <c r="J138" s="8"/>
      <c r="K138" s="14"/>
      <c r="L138" s="44"/>
    </row>
    <row r="139" spans="1:12" x14ac:dyDescent="0.3">
      <c r="A139" s="24">
        <v>1</v>
      </c>
      <c r="B139" s="16" t="s">
        <v>201</v>
      </c>
      <c r="C139" s="19">
        <v>38</v>
      </c>
      <c r="D139" s="11">
        <v>0</v>
      </c>
      <c r="E139" s="12">
        <f t="shared" ref="E139" si="151">C139*(1+D139)</f>
        <v>38</v>
      </c>
      <c r="F139" s="12" t="s">
        <v>5</v>
      </c>
      <c r="G139" s="64"/>
      <c r="H139" s="65">
        <f t="shared" ref="H139" si="152">G139*E139</f>
        <v>0</v>
      </c>
      <c r="I139" s="66">
        <f t="shared" ref="I139" si="153">L$4</f>
        <v>0</v>
      </c>
      <c r="J139" s="15"/>
      <c r="K139" s="65">
        <f t="shared" ref="K139" si="154">J139*I139</f>
        <v>0</v>
      </c>
      <c r="L139" s="67">
        <f t="shared" ref="L139" si="155">K139+H139</f>
        <v>0</v>
      </c>
    </row>
    <row r="140" spans="1:12" ht="16.2" thickBot="1" x14ac:dyDescent="0.35">
      <c r="A140" s="24"/>
      <c r="B140" s="25"/>
      <c r="C140" s="19"/>
      <c r="D140" s="11"/>
      <c r="E140" s="12"/>
      <c r="F140" s="12"/>
      <c r="G140" s="47"/>
      <c r="H140" s="8"/>
      <c r="I140" s="14"/>
      <c r="J140" s="15"/>
      <c r="K140" s="8"/>
      <c r="L140" s="9"/>
    </row>
    <row r="141" spans="1:12" ht="16.2" thickBot="1" x14ac:dyDescent="0.35">
      <c r="A141" s="130" t="s">
        <v>565</v>
      </c>
      <c r="B141" s="131"/>
      <c r="C141" s="19"/>
      <c r="D141" s="11"/>
      <c r="E141" s="12"/>
      <c r="F141" s="12"/>
      <c r="G141" s="37"/>
      <c r="H141" s="37"/>
      <c r="I141" s="21"/>
      <c r="J141" s="8"/>
      <c r="K141" s="14"/>
      <c r="L141" s="44"/>
    </row>
    <row r="142" spans="1:12" x14ac:dyDescent="0.3">
      <c r="A142" s="24">
        <v>1</v>
      </c>
      <c r="B142" s="16" t="s">
        <v>187</v>
      </c>
      <c r="C142" s="19">
        <v>1</v>
      </c>
      <c r="D142" s="11">
        <v>0</v>
      </c>
      <c r="E142" s="12">
        <f t="shared" ref="E142" si="156">C142*(1+D142)</f>
        <v>1</v>
      </c>
      <c r="F142" s="12" t="s">
        <v>5</v>
      </c>
      <c r="G142" s="64"/>
      <c r="H142" s="65">
        <f t="shared" ref="H142" si="157">G142*E142</f>
        <v>0</v>
      </c>
      <c r="I142" s="66">
        <f t="shared" ref="I142" si="158">L$4</f>
        <v>0</v>
      </c>
      <c r="J142" s="15"/>
      <c r="K142" s="65">
        <f t="shared" ref="K142" si="159">J142*I142</f>
        <v>0</v>
      </c>
      <c r="L142" s="67">
        <f t="shared" ref="L142" si="160">K142+H142</f>
        <v>0</v>
      </c>
    </row>
    <row r="143" spans="1:12" ht="16.2" thickBot="1" x14ac:dyDescent="0.35">
      <c r="A143" s="24"/>
      <c r="B143" s="25"/>
      <c r="C143" s="19"/>
      <c r="D143" s="11"/>
      <c r="E143" s="12"/>
      <c r="F143" s="12"/>
      <c r="G143" s="47"/>
      <c r="H143" s="8"/>
      <c r="I143" s="14"/>
      <c r="J143" s="15"/>
      <c r="K143" s="8"/>
      <c r="L143" s="9"/>
    </row>
    <row r="144" spans="1:12" ht="16.2" thickBot="1" x14ac:dyDescent="0.35">
      <c r="A144" s="130" t="s">
        <v>63</v>
      </c>
      <c r="B144" s="131"/>
      <c r="C144" s="19"/>
      <c r="D144" s="11"/>
      <c r="E144" s="12"/>
      <c r="F144" s="12"/>
      <c r="G144" s="37"/>
      <c r="H144" s="37"/>
      <c r="I144" s="21"/>
      <c r="J144" s="8"/>
      <c r="K144" s="14"/>
      <c r="L144" s="44"/>
    </row>
    <row r="145" spans="1:12" x14ac:dyDescent="0.3">
      <c r="A145" s="24">
        <v>1</v>
      </c>
      <c r="B145" s="16" t="s">
        <v>58</v>
      </c>
      <c r="C145" s="19">
        <v>1</v>
      </c>
      <c r="D145" s="11">
        <v>0</v>
      </c>
      <c r="E145" s="12">
        <f t="shared" ref="E145" si="161">C145*(1+D145)</f>
        <v>1</v>
      </c>
      <c r="F145" s="12" t="s">
        <v>5</v>
      </c>
      <c r="G145" s="64"/>
      <c r="H145" s="65">
        <f t="shared" ref="H145" si="162">G145*E145</f>
        <v>0</v>
      </c>
      <c r="I145" s="66">
        <f t="shared" ref="I145" si="163">L$4</f>
        <v>0</v>
      </c>
      <c r="J145" s="15"/>
      <c r="K145" s="65">
        <f t="shared" ref="K145" si="164">J145*I145</f>
        <v>0</v>
      </c>
      <c r="L145" s="67">
        <f t="shared" ref="L145" si="165">K145+H145</f>
        <v>0</v>
      </c>
    </row>
    <row r="146" spans="1:12" x14ac:dyDescent="0.3">
      <c r="A146" s="24">
        <v>2</v>
      </c>
      <c r="B146" s="16" t="s">
        <v>522</v>
      </c>
      <c r="C146" s="19">
        <v>1</v>
      </c>
      <c r="D146" s="11">
        <v>0</v>
      </c>
      <c r="E146" s="12">
        <f t="shared" ref="E146:E151" si="166">C146*(1+D146)</f>
        <v>1</v>
      </c>
      <c r="F146" s="12" t="s">
        <v>5</v>
      </c>
      <c r="G146" s="64"/>
      <c r="H146" s="65">
        <f t="shared" ref="H146:H151" si="167">G146*E146</f>
        <v>0</v>
      </c>
      <c r="I146" s="66">
        <f t="shared" ref="I146:I151" si="168">L$4</f>
        <v>0</v>
      </c>
      <c r="J146" s="15"/>
      <c r="K146" s="65">
        <f t="shared" ref="K146:K151" si="169">J146*I146</f>
        <v>0</v>
      </c>
      <c r="L146" s="67">
        <f t="shared" ref="L146:L151" si="170">K146+H146</f>
        <v>0</v>
      </c>
    </row>
    <row r="147" spans="1:12" x14ac:dyDescent="0.3">
      <c r="A147" s="24">
        <v>3</v>
      </c>
      <c r="B147" s="16" t="s">
        <v>59</v>
      </c>
      <c r="C147" s="19">
        <v>1</v>
      </c>
      <c r="D147" s="11">
        <v>0</v>
      </c>
      <c r="E147" s="12">
        <f t="shared" si="166"/>
        <v>1</v>
      </c>
      <c r="F147" s="12" t="s">
        <v>5</v>
      </c>
      <c r="G147" s="64"/>
      <c r="H147" s="65">
        <f t="shared" si="167"/>
        <v>0</v>
      </c>
      <c r="I147" s="66">
        <f t="shared" si="168"/>
        <v>0</v>
      </c>
      <c r="J147" s="15"/>
      <c r="K147" s="65">
        <f t="shared" si="169"/>
        <v>0</v>
      </c>
      <c r="L147" s="67">
        <f t="shared" si="170"/>
        <v>0</v>
      </c>
    </row>
    <row r="148" spans="1:12" x14ac:dyDescent="0.3">
      <c r="A148" s="24">
        <v>4</v>
      </c>
      <c r="B148" s="16" t="s">
        <v>60</v>
      </c>
      <c r="C148" s="19">
        <v>1</v>
      </c>
      <c r="D148" s="11">
        <v>0</v>
      </c>
      <c r="E148" s="12">
        <f t="shared" si="166"/>
        <v>1</v>
      </c>
      <c r="F148" s="12" t="s">
        <v>5</v>
      </c>
      <c r="G148" s="64"/>
      <c r="H148" s="65">
        <f t="shared" si="167"/>
        <v>0</v>
      </c>
      <c r="I148" s="66">
        <f t="shared" si="168"/>
        <v>0</v>
      </c>
      <c r="J148" s="15"/>
      <c r="K148" s="65">
        <f t="shared" si="169"/>
        <v>0</v>
      </c>
      <c r="L148" s="67">
        <f t="shared" si="170"/>
        <v>0</v>
      </c>
    </row>
    <row r="149" spans="1:12" x14ac:dyDescent="0.3">
      <c r="A149" s="24">
        <v>5</v>
      </c>
      <c r="B149" s="16" t="s">
        <v>61</v>
      </c>
      <c r="C149" s="19">
        <v>1</v>
      </c>
      <c r="D149" s="11">
        <v>0</v>
      </c>
      <c r="E149" s="12">
        <f t="shared" ref="E149" si="171">C149*(1+D149)</f>
        <v>1</v>
      </c>
      <c r="F149" s="12" t="s">
        <v>5</v>
      </c>
      <c r="G149" s="64"/>
      <c r="H149" s="65">
        <f t="shared" ref="H149" si="172">G149*E149</f>
        <v>0</v>
      </c>
      <c r="I149" s="66">
        <f t="shared" ref="I149" si="173">L$4</f>
        <v>0</v>
      </c>
      <c r="J149" s="15"/>
      <c r="K149" s="65">
        <f t="shared" ref="K149" si="174">J149*I149</f>
        <v>0</v>
      </c>
      <c r="L149" s="67">
        <f t="shared" ref="L149" si="175">K149+H149</f>
        <v>0</v>
      </c>
    </row>
    <row r="150" spans="1:12" x14ac:dyDescent="0.3">
      <c r="A150" s="24">
        <v>6</v>
      </c>
      <c r="B150" s="16" t="s">
        <v>521</v>
      </c>
      <c r="C150" s="19">
        <v>1</v>
      </c>
      <c r="D150" s="11">
        <v>0</v>
      </c>
      <c r="E150" s="12">
        <f t="shared" si="166"/>
        <v>1</v>
      </c>
      <c r="F150" s="12" t="s">
        <v>5</v>
      </c>
      <c r="G150" s="64"/>
      <c r="H150" s="65">
        <f t="shared" si="167"/>
        <v>0</v>
      </c>
      <c r="I150" s="66">
        <f t="shared" si="168"/>
        <v>0</v>
      </c>
      <c r="J150" s="15"/>
      <c r="K150" s="65">
        <f t="shared" si="169"/>
        <v>0</v>
      </c>
      <c r="L150" s="67">
        <f t="shared" si="170"/>
        <v>0</v>
      </c>
    </row>
    <row r="151" spans="1:12" x14ac:dyDescent="0.3">
      <c r="A151" s="24">
        <v>7</v>
      </c>
      <c r="B151" s="16" t="s">
        <v>62</v>
      </c>
      <c r="C151" s="19">
        <v>1</v>
      </c>
      <c r="D151" s="11">
        <v>0</v>
      </c>
      <c r="E151" s="12">
        <f t="shared" si="166"/>
        <v>1</v>
      </c>
      <c r="F151" s="12" t="s">
        <v>5</v>
      </c>
      <c r="G151" s="64"/>
      <c r="H151" s="65">
        <f t="shared" si="167"/>
        <v>0</v>
      </c>
      <c r="I151" s="66">
        <f t="shared" si="168"/>
        <v>0</v>
      </c>
      <c r="J151" s="15"/>
      <c r="K151" s="65">
        <f t="shared" si="169"/>
        <v>0</v>
      </c>
      <c r="L151" s="67">
        <f t="shared" si="170"/>
        <v>0</v>
      </c>
    </row>
    <row r="152" spans="1:12" ht="16.2" thickBot="1" x14ac:dyDescent="0.35">
      <c r="A152" s="24"/>
      <c r="B152" s="25"/>
      <c r="C152" s="19"/>
      <c r="D152" s="11"/>
      <c r="E152" s="12"/>
      <c r="F152" s="12"/>
      <c r="G152" s="47"/>
      <c r="H152" s="8"/>
      <c r="I152" s="14"/>
      <c r="J152" s="15"/>
      <c r="K152" s="8"/>
      <c r="L152" s="9"/>
    </row>
    <row r="153" spans="1:12" ht="16.2" thickBot="1" x14ac:dyDescent="0.35">
      <c r="A153" s="130" t="s">
        <v>498</v>
      </c>
      <c r="B153" s="131"/>
      <c r="C153" s="19"/>
      <c r="D153" s="11"/>
      <c r="E153" s="12"/>
      <c r="F153" s="12"/>
      <c r="G153" s="47"/>
      <c r="H153" s="8"/>
      <c r="I153" s="14"/>
      <c r="J153" s="15"/>
      <c r="K153" s="8"/>
      <c r="L153" s="9"/>
    </row>
    <row r="154" spans="1:12" x14ac:dyDescent="0.3">
      <c r="A154" s="24">
        <v>1</v>
      </c>
      <c r="B154" s="16" t="s">
        <v>188</v>
      </c>
      <c r="C154" s="12">
        <v>2</v>
      </c>
      <c r="D154" s="11">
        <v>0</v>
      </c>
      <c r="E154" s="12">
        <f>C154*(1+D154)</f>
        <v>2</v>
      </c>
      <c r="F154" s="12" t="s">
        <v>5</v>
      </c>
      <c r="G154" s="64"/>
      <c r="H154" s="65">
        <f>G154*E154</f>
        <v>0</v>
      </c>
      <c r="I154" s="66">
        <f t="shared" ref="I154:I165" si="176">L$4</f>
        <v>0</v>
      </c>
      <c r="J154" s="15"/>
      <c r="K154" s="65">
        <f>J154*I154</f>
        <v>0</v>
      </c>
      <c r="L154" s="67">
        <f>K154+H154</f>
        <v>0</v>
      </c>
    </row>
    <row r="155" spans="1:12" x14ac:dyDescent="0.3">
      <c r="A155" s="24">
        <v>2</v>
      </c>
      <c r="B155" s="16" t="s">
        <v>276</v>
      </c>
      <c r="C155" s="12">
        <v>2</v>
      </c>
      <c r="D155" s="11">
        <v>0</v>
      </c>
      <c r="E155" s="12">
        <f>C155*(1+D155)</f>
        <v>2</v>
      </c>
      <c r="F155" s="12" t="s">
        <v>5</v>
      </c>
      <c r="G155" s="64"/>
      <c r="H155" s="65">
        <f>G155*E155</f>
        <v>0</v>
      </c>
      <c r="I155" s="66">
        <f t="shared" si="176"/>
        <v>0</v>
      </c>
      <c r="J155" s="15"/>
      <c r="K155" s="65">
        <f>J155*I155</f>
        <v>0</v>
      </c>
      <c r="L155" s="67">
        <f>K155+H155</f>
        <v>0</v>
      </c>
    </row>
    <row r="156" spans="1:12" x14ac:dyDescent="0.3">
      <c r="A156" s="24">
        <v>3</v>
      </c>
      <c r="B156" s="16" t="s">
        <v>189</v>
      </c>
      <c r="C156" s="12">
        <v>1</v>
      </c>
      <c r="D156" s="11">
        <v>0</v>
      </c>
      <c r="E156" s="12">
        <f t="shared" ref="E156:E157" si="177">C156*(1+D156)</f>
        <v>1</v>
      </c>
      <c r="F156" s="12" t="s">
        <v>5</v>
      </c>
      <c r="G156" s="64"/>
      <c r="H156" s="65">
        <f t="shared" ref="H156:H157" si="178">G156*E156</f>
        <v>0</v>
      </c>
      <c r="I156" s="66">
        <f t="shared" si="176"/>
        <v>0</v>
      </c>
      <c r="J156" s="15"/>
      <c r="K156" s="65">
        <f t="shared" ref="K156:K157" si="179">J156*I156</f>
        <v>0</v>
      </c>
      <c r="L156" s="67">
        <f t="shared" ref="L156:L157" si="180">K156+H156</f>
        <v>0</v>
      </c>
    </row>
    <row r="157" spans="1:12" x14ac:dyDescent="0.3">
      <c r="A157" s="24">
        <v>4</v>
      </c>
      <c r="B157" s="16" t="s">
        <v>277</v>
      </c>
      <c r="C157" s="12">
        <v>1</v>
      </c>
      <c r="D157" s="11">
        <v>0</v>
      </c>
      <c r="E157" s="12">
        <f t="shared" si="177"/>
        <v>1</v>
      </c>
      <c r="F157" s="12" t="s">
        <v>5</v>
      </c>
      <c r="G157" s="64"/>
      <c r="H157" s="65">
        <f t="shared" si="178"/>
        <v>0</v>
      </c>
      <c r="I157" s="66">
        <f t="shared" si="176"/>
        <v>0</v>
      </c>
      <c r="J157" s="15"/>
      <c r="K157" s="65">
        <f t="shared" si="179"/>
        <v>0</v>
      </c>
      <c r="L157" s="67">
        <f t="shared" si="180"/>
        <v>0</v>
      </c>
    </row>
    <row r="158" spans="1:12" x14ac:dyDescent="0.3">
      <c r="A158" s="24">
        <v>5</v>
      </c>
      <c r="B158" s="16" t="s">
        <v>190</v>
      </c>
      <c r="C158" s="12">
        <v>3</v>
      </c>
      <c r="D158" s="11">
        <v>0</v>
      </c>
      <c r="E158" s="12">
        <f>C158*(1+D158)</f>
        <v>3</v>
      </c>
      <c r="F158" s="12" t="s">
        <v>5</v>
      </c>
      <c r="G158" s="64"/>
      <c r="H158" s="65">
        <f>G158*E158</f>
        <v>0</v>
      </c>
      <c r="I158" s="66">
        <f t="shared" si="176"/>
        <v>0</v>
      </c>
      <c r="J158" s="15"/>
      <c r="K158" s="65">
        <f>J158*I158</f>
        <v>0</v>
      </c>
      <c r="L158" s="67">
        <f>K158+H158</f>
        <v>0</v>
      </c>
    </row>
    <row r="159" spans="1:12" x14ac:dyDescent="0.3">
      <c r="A159" s="24">
        <v>6</v>
      </c>
      <c r="B159" s="16" t="s">
        <v>525</v>
      </c>
      <c r="C159" s="12">
        <v>1</v>
      </c>
      <c r="D159" s="11">
        <v>0</v>
      </c>
      <c r="E159" s="12">
        <f>C159*(1+D159)</f>
        <v>1</v>
      </c>
      <c r="F159" s="12" t="s">
        <v>5</v>
      </c>
      <c r="G159" s="64"/>
      <c r="H159" s="65">
        <f>G159*E159</f>
        <v>0</v>
      </c>
      <c r="I159" s="66">
        <f t="shared" si="176"/>
        <v>0</v>
      </c>
      <c r="J159" s="15"/>
      <c r="K159" s="65">
        <f>J159*I159</f>
        <v>0</v>
      </c>
      <c r="L159" s="67">
        <f>K159+H159</f>
        <v>0</v>
      </c>
    </row>
    <row r="160" spans="1:12" x14ac:dyDescent="0.3">
      <c r="A160" s="24">
        <v>7</v>
      </c>
      <c r="B160" s="16" t="s">
        <v>191</v>
      </c>
      <c r="C160" s="12">
        <v>18</v>
      </c>
      <c r="D160" s="11">
        <v>0</v>
      </c>
      <c r="E160" s="12">
        <f t="shared" ref="E160:E161" si="181">C160*(1+D160)</f>
        <v>18</v>
      </c>
      <c r="F160" s="12" t="s">
        <v>5</v>
      </c>
      <c r="G160" s="64"/>
      <c r="H160" s="65">
        <f t="shared" ref="H160:H161" si="182">G160*E160</f>
        <v>0</v>
      </c>
      <c r="I160" s="66">
        <f t="shared" si="176"/>
        <v>0</v>
      </c>
      <c r="J160" s="15"/>
      <c r="K160" s="65">
        <f t="shared" ref="K160:K161" si="183">J160*I160</f>
        <v>0</v>
      </c>
      <c r="L160" s="67">
        <f t="shared" ref="L160:L161" si="184">K160+H160</f>
        <v>0</v>
      </c>
    </row>
    <row r="161" spans="1:12" x14ac:dyDescent="0.3">
      <c r="A161" s="24">
        <v>8</v>
      </c>
      <c r="B161" s="16" t="s">
        <v>192</v>
      </c>
      <c r="C161" s="12">
        <v>1</v>
      </c>
      <c r="D161" s="11">
        <v>0</v>
      </c>
      <c r="E161" s="12">
        <f t="shared" si="181"/>
        <v>1</v>
      </c>
      <c r="F161" s="12" t="s">
        <v>5</v>
      </c>
      <c r="G161" s="64"/>
      <c r="H161" s="65">
        <f t="shared" si="182"/>
        <v>0</v>
      </c>
      <c r="I161" s="66">
        <f t="shared" si="176"/>
        <v>0</v>
      </c>
      <c r="J161" s="15"/>
      <c r="K161" s="65">
        <f t="shared" si="183"/>
        <v>0</v>
      </c>
      <c r="L161" s="67">
        <f t="shared" si="184"/>
        <v>0</v>
      </c>
    </row>
    <row r="162" spans="1:12" x14ac:dyDescent="0.3">
      <c r="A162" s="24">
        <v>9</v>
      </c>
      <c r="B162" s="16" t="s">
        <v>193</v>
      </c>
      <c r="C162" s="12">
        <v>2</v>
      </c>
      <c r="D162" s="11">
        <v>0</v>
      </c>
      <c r="E162" s="12">
        <f>C162*(1+D162)</f>
        <v>2</v>
      </c>
      <c r="F162" s="12" t="s">
        <v>5</v>
      </c>
      <c r="G162" s="64"/>
      <c r="H162" s="65">
        <f>G162*E162</f>
        <v>0</v>
      </c>
      <c r="I162" s="66">
        <f t="shared" si="176"/>
        <v>0</v>
      </c>
      <c r="J162" s="15"/>
      <c r="K162" s="65">
        <f>J162*I162</f>
        <v>0</v>
      </c>
      <c r="L162" s="67">
        <f>K162+H162</f>
        <v>0</v>
      </c>
    </row>
    <row r="163" spans="1:12" x14ac:dyDescent="0.3">
      <c r="A163" s="24">
        <v>10</v>
      </c>
      <c r="B163" s="16" t="s">
        <v>278</v>
      </c>
      <c r="C163" s="12">
        <v>4</v>
      </c>
      <c r="D163" s="11">
        <v>0</v>
      </c>
      <c r="E163" s="12">
        <f>C163*(1+D163)</f>
        <v>4</v>
      </c>
      <c r="F163" s="12" t="s">
        <v>5</v>
      </c>
      <c r="G163" s="64"/>
      <c r="H163" s="65">
        <f>G163*E163</f>
        <v>0</v>
      </c>
      <c r="I163" s="66">
        <f t="shared" si="176"/>
        <v>0</v>
      </c>
      <c r="J163" s="15"/>
      <c r="K163" s="65">
        <f>J163*I163</f>
        <v>0</v>
      </c>
      <c r="L163" s="67">
        <f>K163+H163</f>
        <v>0</v>
      </c>
    </row>
    <row r="164" spans="1:12" x14ac:dyDescent="0.3">
      <c r="A164" s="24">
        <v>11</v>
      </c>
      <c r="B164" s="16" t="s">
        <v>279</v>
      </c>
      <c r="C164" s="12">
        <v>7</v>
      </c>
      <c r="D164" s="11">
        <v>0</v>
      </c>
      <c r="E164" s="12">
        <f t="shared" ref="E164:E165" si="185">C164*(1+D164)</f>
        <v>7</v>
      </c>
      <c r="F164" s="12" t="s">
        <v>5</v>
      </c>
      <c r="G164" s="64"/>
      <c r="H164" s="65">
        <f t="shared" ref="H164:H165" si="186">G164*E164</f>
        <v>0</v>
      </c>
      <c r="I164" s="66">
        <f t="shared" si="176"/>
        <v>0</v>
      </c>
      <c r="J164" s="15"/>
      <c r="K164" s="65">
        <f t="shared" ref="K164:K165" si="187">J164*I164</f>
        <v>0</v>
      </c>
      <c r="L164" s="67">
        <f t="shared" ref="L164:L165" si="188">K164+H164</f>
        <v>0</v>
      </c>
    </row>
    <row r="165" spans="1:12" x14ac:dyDescent="0.3">
      <c r="A165" s="24">
        <v>12</v>
      </c>
      <c r="B165" s="16" t="s">
        <v>194</v>
      </c>
      <c r="C165" s="12">
        <v>3</v>
      </c>
      <c r="D165" s="11">
        <v>0</v>
      </c>
      <c r="E165" s="12">
        <f t="shared" si="185"/>
        <v>3</v>
      </c>
      <c r="F165" s="12" t="s">
        <v>5</v>
      </c>
      <c r="G165" s="64"/>
      <c r="H165" s="65">
        <f t="shared" si="186"/>
        <v>0</v>
      </c>
      <c r="I165" s="66">
        <f t="shared" si="176"/>
        <v>0</v>
      </c>
      <c r="J165" s="15"/>
      <c r="K165" s="65">
        <f t="shared" si="187"/>
        <v>0</v>
      </c>
      <c r="L165" s="67">
        <f t="shared" si="188"/>
        <v>0</v>
      </c>
    </row>
    <row r="166" spans="1:12" ht="16.2" thickBot="1" x14ac:dyDescent="0.35">
      <c r="A166" s="24"/>
      <c r="B166" s="16"/>
      <c r="C166" s="12"/>
      <c r="D166" s="11"/>
      <c r="E166" s="12"/>
      <c r="F166" s="12"/>
      <c r="G166" s="64"/>
      <c r="H166" s="65"/>
      <c r="I166" s="66"/>
      <c r="J166" s="15"/>
      <c r="K166" s="65"/>
      <c r="L166" s="67"/>
    </row>
    <row r="167" spans="1:12" ht="16.2" thickBot="1" x14ac:dyDescent="0.35">
      <c r="A167" s="130" t="s">
        <v>374</v>
      </c>
      <c r="B167" s="131"/>
      <c r="C167" s="19"/>
      <c r="D167" s="11"/>
      <c r="E167" s="12"/>
      <c r="F167" s="12"/>
      <c r="G167" s="47"/>
      <c r="H167" s="8"/>
      <c r="I167" s="14"/>
      <c r="J167" s="15"/>
      <c r="K167" s="8"/>
      <c r="L167" s="9"/>
    </row>
    <row r="168" spans="1:12" ht="43.2" x14ac:dyDescent="0.3">
      <c r="A168" s="24">
        <v>1</v>
      </c>
      <c r="B168" s="25" t="s">
        <v>312</v>
      </c>
      <c r="C168" s="12">
        <v>1</v>
      </c>
      <c r="D168" s="11">
        <v>0</v>
      </c>
      <c r="E168" s="12">
        <f>C168*(1+D168)</f>
        <v>1</v>
      </c>
      <c r="F168" s="12" t="s">
        <v>5</v>
      </c>
      <c r="G168" s="64"/>
      <c r="H168" s="65">
        <f>G168*E168</f>
        <v>0</v>
      </c>
      <c r="I168" s="66">
        <f t="shared" ref="I168:I171" si="189">L$4</f>
        <v>0</v>
      </c>
      <c r="J168" s="15"/>
      <c r="K168" s="65">
        <f>J168*I168</f>
        <v>0</v>
      </c>
      <c r="L168" s="67">
        <f>K168+H168</f>
        <v>0</v>
      </c>
    </row>
    <row r="169" spans="1:12" ht="43.2" x14ac:dyDescent="0.3">
      <c r="A169" s="24">
        <v>2</v>
      </c>
      <c r="B169" s="25" t="s">
        <v>313</v>
      </c>
      <c r="C169" s="12">
        <v>1</v>
      </c>
      <c r="D169" s="11">
        <v>0</v>
      </c>
      <c r="E169" s="12">
        <f>C169*(1+D169)</f>
        <v>1</v>
      </c>
      <c r="F169" s="12" t="s">
        <v>5</v>
      </c>
      <c r="G169" s="64"/>
      <c r="H169" s="65">
        <f>G169*E169</f>
        <v>0</v>
      </c>
      <c r="I169" s="66">
        <f t="shared" si="189"/>
        <v>0</v>
      </c>
      <c r="J169" s="15"/>
      <c r="K169" s="65">
        <f>J169*I169</f>
        <v>0</v>
      </c>
      <c r="L169" s="67">
        <f>K169+H169</f>
        <v>0</v>
      </c>
    </row>
    <row r="170" spans="1:12" ht="43.2" x14ac:dyDescent="0.3">
      <c r="A170" s="24">
        <v>3</v>
      </c>
      <c r="B170" s="25" t="s">
        <v>314</v>
      </c>
      <c r="C170" s="12">
        <v>1</v>
      </c>
      <c r="D170" s="11">
        <v>0</v>
      </c>
      <c r="E170" s="12">
        <f t="shared" ref="E170:E171" si="190">C170*(1+D170)</f>
        <v>1</v>
      </c>
      <c r="F170" s="12" t="s">
        <v>5</v>
      </c>
      <c r="G170" s="64"/>
      <c r="H170" s="65">
        <f t="shared" ref="H170:H171" si="191">G170*E170</f>
        <v>0</v>
      </c>
      <c r="I170" s="66">
        <f t="shared" si="189"/>
        <v>0</v>
      </c>
      <c r="J170" s="15"/>
      <c r="K170" s="65">
        <f t="shared" ref="K170:K171" si="192">J170*I170</f>
        <v>0</v>
      </c>
      <c r="L170" s="67">
        <f t="shared" ref="L170:L171" si="193">K170+H170</f>
        <v>0</v>
      </c>
    </row>
    <row r="171" spans="1:12" ht="43.2" x14ac:dyDescent="0.3">
      <c r="A171" s="24">
        <v>4</v>
      </c>
      <c r="B171" s="25" t="s">
        <v>315</v>
      </c>
      <c r="C171" s="12">
        <v>1</v>
      </c>
      <c r="D171" s="11">
        <v>0</v>
      </c>
      <c r="E171" s="12">
        <f t="shared" si="190"/>
        <v>1</v>
      </c>
      <c r="F171" s="12" t="s">
        <v>5</v>
      </c>
      <c r="G171" s="64"/>
      <c r="H171" s="65">
        <f t="shared" si="191"/>
        <v>0</v>
      </c>
      <c r="I171" s="66">
        <f t="shared" si="189"/>
        <v>0</v>
      </c>
      <c r="J171" s="15"/>
      <c r="K171" s="65">
        <f t="shared" si="192"/>
        <v>0</v>
      </c>
      <c r="L171" s="67">
        <f t="shared" si="193"/>
        <v>0</v>
      </c>
    </row>
    <row r="172" spans="1:12" ht="43.2" x14ac:dyDescent="0.3">
      <c r="A172" s="24">
        <v>5</v>
      </c>
      <c r="B172" s="25" t="s">
        <v>316</v>
      </c>
      <c r="C172" s="12">
        <v>1</v>
      </c>
      <c r="D172" s="11">
        <v>0</v>
      </c>
      <c r="E172" s="12">
        <f>C172*(1+D172)</f>
        <v>1</v>
      </c>
      <c r="F172" s="12" t="s">
        <v>5</v>
      </c>
      <c r="G172" s="64"/>
      <c r="H172" s="65">
        <f>G172*E172</f>
        <v>0</v>
      </c>
      <c r="I172" s="66">
        <f t="shared" ref="I172" si="194">L$4</f>
        <v>0</v>
      </c>
      <c r="J172" s="15"/>
      <c r="K172" s="65">
        <f>J172*I172</f>
        <v>0</v>
      </c>
      <c r="L172" s="67">
        <f>K172+H172</f>
        <v>0</v>
      </c>
    </row>
    <row r="173" spans="1:12" ht="16.2" thickBot="1" x14ac:dyDescent="0.35">
      <c r="A173" s="24"/>
      <c r="B173" s="16"/>
      <c r="C173" s="12"/>
      <c r="D173" s="11"/>
      <c r="E173" s="12"/>
      <c r="F173" s="12"/>
      <c r="G173" s="64"/>
      <c r="H173" s="65"/>
      <c r="I173" s="66"/>
      <c r="J173" s="15"/>
      <c r="K173" s="65"/>
      <c r="L173" s="67"/>
    </row>
    <row r="174" spans="1:12" ht="16.2" thickBot="1" x14ac:dyDescent="0.35">
      <c r="A174" s="130" t="s">
        <v>34</v>
      </c>
      <c r="B174" s="131"/>
      <c r="C174" s="19"/>
      <c r="D174" s="11"/>
      <c r="E174" s="12"/>
      <c r="F174" s="12"/>
      <c r="G174" s="64"/>
      <c r="H174" s="65"/>
      <c r="I174" s="66"/>
      <c r="J174" s="15"/>
      <c r="K174" s="65"/>
      <c r="L174" s="67"/>
    </row>
    <row r="175" spans="1:12" x14ac:dyDescent="0.3">
      <c r="A175" s="24">
        <v>1</v>
      </c>
      <c r="B175" s="16" t="s">
        <v>435</v>
      </c>
      <c r="C175" s="19">
        <v>15</v>
      </c>
      <c r="D175" s="11">
        <v>0</v>
      </c>
      <c r="E175" s="12">
        <f>C175*(1+D175)</f>
        <v>15</v>
      </c>
      <c r="F175" s="12" t="s">
        <v>5</v>
      </c>
      <c r="G175" s="64"/>
      <c r="H175" s="65">
        <f>G175*E175</f>
        <v>0</v>
      </c>
      <c r="I175" s="66">
        <f t="shared" ref="I175" si="195">L$4</f>
        <v>0</v>
      </c>
      <c r="J175" s="15"/>
      <c r="K175" s="65">
        <f>J175*I175</f>
        <v>0</v>
      </c>
      <c r="L175" s="67">
        <f>K175+H175</f>
        <v>0</v>
      </c>
    </row>
    <row r="176" spans="1:12" ht="16.2" thickBot="1" x14ac:dyDescent="0.35">
      <c r="A176" s="24"/>
      <c r="B176" s="25"/>
      <c r="C176" s="19"/>
      <c r="D176" s="11"/>
      <c r="E176" s="12"/>
      <c r="F176" s="12"/>
      <c r="G176" s="64"/>
      <c r="H176" s="65"/>
      <c r="I176" s="66"/>
      <c r="J176" s="15"/>
      <c r="K176" s="65"/>
      <c r="L176" s="67"/>
    </row>
    <row r="177" spans="1:12" ht="16.2" thickBot="1" x14ac:dyDescent="0.35">
      <c r="A177" s="130" t="s">
        <v>499</v>
      </c>
      <c r="B177" s="131"/>
      <c r="C177" s="15"/>
      <c r="D177" s="11"/>
      <c r="E177" s="17"/>
      <c r="F177" s="12"/>
      <c r="G177" s="64"/>
      <c r="H177" s="65"/>
      <c r="I177" s="14"/>
      <c r="J177" s="15"/>
      <c r="K177" s="65"/>
      <c r="L177" s="67"/>
    </row>
    <row r="178" spans="1:12" x14ac:dyDescent="0.3">
      <c r="A178" s="24">
        <v>1</v>
      </c>
      <c r="B178" s="16" t="s">
        <v>205</v>
      </c>
      <c r="C178" s="15">
        <v>1</v>
      </c>
      <c r="D178" s="11">
        <v>0</v>
      </c>
      <c r="E178" s="12">
        <f>C178*(1+D178)</f>
        <v>1</v>
      </c>
      <c r="F178" s="12" t="s">
        <v>5</v>
      </c>
      <c r="G178" s="64"/>
      <c r="H178" s="65">
        <f>G178*E178</f>
        <v>0</v>
      </c>
      <c r="I178" s="66">
        <f t="shared" ref="I178:I239" si="196">L$4</f>
        <v>0</v>
      </c>
      <c r="J178" s="15"/>
      <c r="K178" s="65">
        <f>J178*I178</f>
        <v>0</v>
      </c>
      <c r="L178" s="67">
        <f>K178+H178</f>
        <v>0</v>
      </c>
    </row>
    <row r="179" spans="1:12" x14ac:dyDescent="0.3">
      <c r="A179" s="24">
        <v>2</v>
      </c>
      <c r="B179" s="16" t="s">
        <v>203</v>
      </c>
      <c r="C179" s="15">
        <v>1</v>
      </c>
      <c r="D179" s="11">
        <v>0</v>
      </c>
      <c r="E179" s="12">
        <f t="shared" ref="E179:E231" si="197">C179*(1+D179)</f>
        <v>1</v>
      </c>
      <c r="F179" s="12" t="s">
        <v>5</v>
      </c>
      <c r="G179" s="64"/>
      <c r="H179" s="65">
        <f t="shared" ref="H179:H231" si="198">G179*E179</f>
        <v>0</v>
      </c>
      <c r="I179" s="66">
        <f t="shared" si="196"/>
        <v>0</v>
      </c>
      <c r="J179" s="15"/>
      <c r="K179" s="65">
        <f t="shared" ref="K179:K231" si="199">J179*I179</f>
        <v>0</v>
      </c>
      <c r="L179" s="67">
        <f t="shared" ref="L179:L231" si="200">K179+H179</f>
        <v>0</v>
      </c>
    </row>
    <row r="180" spans="1:12" x14ac:dyDescent="0.3">
      <c r="A180" s="24">
        <v>3</v>
      </c>
      <c r="B180" s="16" t="s">
        <v>208</v>
      </c>
      <c r="C180" s="15">
        <v>7</v>
      </c>
      <c r="D180" s="11">
        <v>0</v>
      </c>
      <c r="E180" s="12">
        <f>C180*(1+D180)</f>
        <v>7</v>
      </c>
      <c r="F180" s="12" t="s">
        <v>5</v>
      </c>
      <c r="G180" s="64"/>
      <c r="H180" s="65">
        <f>G180*E180</f>
        <v>0</v>
      </c>
      <c r="I180" s="66">
        <f t="shared" si="196"/>
        <v>0</v>
      </c>
      <c r="J180" s="15"/>
      <c r="K180" s="65">
        <f>J180*I180</f>
        <v>0</v>
      </c>
      <c r="L180" s="67">
        <f>K180+H180</f>
        <v>0</v>
      </c>
    </row>
    <row r="181" spans="1:12" x14ac:dyDescent="0.3">
      <c r="A181" s="24">
        <v>4</v>
      </c>
      <c r="B181" s="16" t="s">
        <v>271</v>
      </c>
      <c r="C181" s="15">
        <v>5</v>
      </c>
      <c r="D181" s="11">
        <v>0</v>
      </c>
      <c r="E181" s="12">
        <f>C181*(1+D181)</f>
        <v>5</v>
      </c>
      <c r="F181" s="12" t="s">
        <v>5</v>
      </c>
      <c r="G181" s="64"/>
      <c r="H181" s="65">
        <f>G181*E181</f>
        <v>0</v>
      </c>
      <c r="I181" s="66">
        <f t="shared" ref="I181" si="201">L$4</f>
        <v>0</v>
      </c>
      <c r="J181" s="15"/>
      <c r="K181" s="65">
        <f>J181*I181</f>
        <v>0</v>
      </c>
      <c r="L181" s="67">
        <f>K181+H181</f>
        <v>0</v>
      </c>
    </row>
    <row r="182" spans="1:12" x14ac:dyDescent="0.3">
      <c r="A182" s="24">
        <v>5</v>
      </c>
      <c r="B182" s="16" t="s">
        <v>366</v>
      </c>
      <c r="C182" s="15">
        <v>1</v>
      </c>
      <c r="D182" s="11">
        <v>0</v>
      </c>
      <c r="E182" s="12">
        <f>C182*(1+D182)</f>
        <v>1</v>
      </c>
      <c r="F182" s="12" t="s">
        <v>5</v>
      </c>
      <c r="G182" s="64"/>
      <c r="H182" s="65">
        <f>G182*E182</f>
        <v>0</v>
      </c>
      <c r="I182" s="66">
        <f t="shared" si="196"/>
        <v>0</v>
      </c>
      <c r="J182" s="15"/>
      <c r="K182" s="65">
        <f>J182*I182</f>
        <v>0</v>
      </c>
      <c r="L182" s="67">
        <f>K182+H182</f>
        <v>0</v>
      </c>
    </row>
    <row r="183" spans="1:12" x14ac:dyDescent="0.3">
      <c r="A183" s="24">
        <v>6</v>
      </c>
      <c r="B183" s="16" t="s">
        <v>219</v>
      </c>
      <c r="C183" s="15">
        <v>1</v>
      </c>
      <c r="D183" s="11">
        <v>0</v>
      </c>
      <c r="E183" s="12">
        <f>C183*(1+D183)</f>
        <v>1</v>
      </c>
      <c r="F183" s="12" t="s">
        <v>5</v>
      </c>
      <c r="G183" s="64"/>
      <c r="H183" s="65">
        <f>G183*E183</f>
        <v>0</v>
      </c>
      <c r="I183" s="66">
        <f t="shared" si="196"/>
        <v>0</v>
      </c>
      <c r="J183" s="15"/>
      <c r="K183" s="65">
        <f>J183*I183</f>
        <v>0</v>
      </c>
      <c r="L183" s="67">
        <f>K183+H183</f>
        <v>0</v>
      </c>
    </row>
    <row r="184" spans="1:12" x14ac:dyDescent="0.3">
      <c r="A184" s="24">
        <v>7</v>
      </c>
      <c r="B184" s="16" t="s">
        <v>207</v>
      </c>
      <c r="C184" s="15">
        <v>11</v>
      </c>
      <c r="D184" s="11">
        <v>0</v>
      </c>
      <c r="E184" s="12">
        <f>C184*(1+D184)</f>
        <v>11</v>
      </c>
      <c r="F184" s="12" t="s">
        <v>5</v>
      </c>
      <c r="G184" s="64"/>
      <c r="H184" s="65">
        <f>G184*E184</f>
        <v>0</v>
      </c>
      <c r="I184" s="66">
        <f t="shared" si="196"/>
        <v>0</v>
      </c>
      <c r="J184" s="15"/>
      <c r="K184" s="65">
        <f>J184*I184</f>
        <v>0</v>
      </c>
      <c r="L184" s="67">
        <f>K184+H184</f>
        <v>0</v>
      </c>
    </row>
    <row r="185" spans="1:12" x14ac:dyDescent="0.3">
      <c r="A185" s="24">
        <v>8</v>
      </c>
      <c r="B185" s="16" t="s">
        <v>526</v>
      </c>
      <c r="C185" s="15">
        <v>3</v>
      </c>
      <c r="D185" s="11">
        <v>0</v>
      </c>
      <c r="E185" s="12">
        <f t="shared" si="197"/>
        <v>3</v>
      </c>
      <c r="F185" s="12" t="s">
        <v>5</v>
      </c>
      <c r="G185" s="64"/>
      <c r="H185" s="65">
        <f t="shared" si="198"/>
        <v>0</v>
      </c>
      <c r="I185" s="66">
        <f t="shared" si="196"/>
        <v>0</v>
      </c>
      <c r="J185" s="15"/>
      <c r="K185" s="65">
        <f t="shared" si="199"/>
        <v>0</v>
      </c>
      <c r="L185" s="67">
        <f t="shared" si="200"/>
        <v>0</v>
      </c>
    </row>
    <row r="186" spans="1:12" x14ac:dyDescent="0.3">
      <c r="A186" s="24">
        <v>9</v>
      </c>
      <c r="B186" s="16" t="s">
        <v>210</v>
      </c>
      <c r="C186" s="15">
        <v>3</v>
      </c>
      <c r="D186" s="11">
        <v>0</v>
      </c>
      <c r="E186" s="12">
        <f t="shared" ref="E186:E195" si="202">C186*(1+D186)</f>
        <v>3</v>
      </c>
      <c r="F186" s="12" t="s">
        <v>5</v>
      </c>
      <c r="G186" s="64"/>
      <c r="H186" s="65">
        <f t="shared" ref="H186:H195" si="203">G186*E186</f>
        <v>0</v>
      </c>
      <c r="I186" s="66">
        <f t="shared" si="196"/>
        <v>0</v>
      </c>
      <c r="J186" s="15"/>
      <c r="K186" s="65">
        <f t="shared" ref="K186:K195" si="204">J186*I186</f>
        <v>0</v>
      </c>
      <c r="L186" s="67">
        <f t="shared" ref="L186:L195" si="205">K186+H186</f>
        <v>0</v>
      </c>
    </row>
    <row r="187" spans="1:12" x14ac:dyDescent="0.3">
      <c r="A187" s="24">
        <v>10</v>
      </c>
      <c r="B187" s="16" t="s">
        <v>214</v>
      </c>
      <c r="C187" s="15">
        <v>8</v>
      </c>
      <c r="D187" s="11">
        <v>0</v>
      </c>
      <c r="E187" s="12">
        <f t="shared" si="202"/>
        <v>8</v>
      </c>
      <c r="F187" s="12" t="s">
        <v>5</v>
      </c>
      <c r="G187" s="64"/>
      <c r="H187" s="65">
        <f t="shared" si="203"/>
        <v>0</v>
      </c>
      <c r="I187" s="66">
        <f t="shared" si="196"/>
        <v>0</v>
      </c>
      <c r="J187" s="15"/>
      <c r="K187" s="65">
        <f t="shared" si="204"/>
        <v>0</v>
      </c>
      <c r="L187" s="67">
        <f t="shared" si="205"/>
        <v>0</v>
      </c>
    </row>
    <row r="188" spans="1:12" x14ac:dyDescent="0.3">
      <c r="A188" s="24">
        <v>11</v>
      </c>
      <c r="B188" s="16" t="s">
        <v>218</v>
      </c>
      <c r="C188" s="15">
        <v>2</v>
      </c>
      <c r="D188" s="11">
        <v>0</v>
      </c>
      <c r="E188" s="12">
        <f t="shared" si="202"/>
        <v>2</v>
      </c>
      <c r="F188" s="12" t="s">
        <v>5</v>
      </c>
      <c r="G188" s="64"/>
      <c r="H188" s="65">
        <f t="shared" si="203"/>
        <v>0</v>
      </c>
      <c r="I188" s="66">
        <f t="shared" si="196"/>
        <v>0</v>
      </c>
      <c r="J188" s="15"/>
      <c r="K188" s="65">
        <f t="shared" si="204"/>
        <v>0</v>
      </c>
      <c r="L188" s="67">
        <f t="shared" si="205"/>
        <v>0</v>
      </c>
    </row>
    <row r="189" spans="1:12" x14ac:dyDescent="0.3">
      <c r="A189" s="24">
        <v>12</v>
      </c>
      <c r="B189" s="16" t="s">
        <v>272</v>
      </c>
      <c r="C189" s="15">
        <v>13</v>
      </c>
      <c r="D189" s="11">
        <v>0</v>
      </c>
      <c r="E189" s="12">
        <f t="shared" si="202"/>
        <v>13</v>
      </c>
      <c r="F189" s="12" t="s">
        <v>5</v>
      </c>
      <c r="G189" s="64"/>
      <c r="H189" s="65">
        <f t="shared" si="203"/>
        <v>0</v>
      </c>
      <c r="I189" s="66">
        <f t="shared" si="196"/>
        <v>0</v>
      </c>
      <c r="J189" s="15"/>
      <c r="K189" s="65">
        <f t="shared" si="204"/>
        <v>0</v>
      </c>
      <c r="L189" s="67">
        <f t="shared" si="205"/>
        <v>0</v>
      </c>
    </row>
    <row r="190" spans="1:12" x14ac:dyDescent="0.3">
      <c r="A190" s="24">
        <v>13</v>
      </c>
      <c r="B190" s="16" t="s">
        <v>220</v>
      </c>
      <c r="C190" s="15">
        <v>2</v>
      </c>
      <c r="D190" s="11">
        <v>0</v>
      </c>
      <c r="E190" s="12">
        <f t="shared" si="202"/>
        <v>2</v>
      </c>
      <c r="F190" s="12" t="s">
        <v>5</v>
      </c>
      <c r="G190" s="64"/>
      <c r="H190" s="65">
        <f t="shared" si="203"/>
        <v>0</v>
      </c>
      <c r="I190" s="66">
        <f t="shared" si="196"/>
        <v>0</v>
      </c>
      <c r="J190" s="15"/>
      <c r="K190" s="65">
        <f t="shared" si="204"/>
        <v>0</v>
      </c>
      <c r="L190" s="67">
        <f t="shared" si="205"/>
        <v>0</v>
      </c>
    </row>
    <row r="191" spans="1:12" x14ac:dyDescent="0.3">
      <c r="A191" s="24">
        <v>14</v>
      </c>
      <c r="B191" s="16" t="s">
        <v>217</v>
      </c>
      <c r="C191" s="15">
        <v>2</v>
      </c>
      <c r="D191" s="11">
        <v>0</v>
      </c>
      <c r="E191" s="12">
        <f t="shared" si="202"/>
        <v>2</v>
      </c>
      <c r="F191" s="12" t="s">
        <v>5</v>
      </c>
      <c r="G191" s="64"/>
      <c r="H191" s="65">
        <f t="shared" si="203"/>
        <v>0</v>
      </c>
      <c r="I191" s="66">
        <f t="shared" si="196"/>
        <v>0</v>
      </c>
      <c r="J191" s="15"/>
      <c r="K191" s="65">
        <f t="shared" si="204"/>
        <v>0</v>
      </c>
      <c r="L191" s="67">
        <f t="shared" si="205"/>
        <v>0</v>
      </c>
    </row>
    <row r="192" spans="1:12" x14ac:dyDescent="0.3">
      <c r="A192" s="24">
        <v>15</v>
      </c>
      <c r="B192" s="16" t="s">
        <v>216</v>
      </c>
      <c r="C192" s="15">
        <v>6</v>
      </c>
      <c r="D192" s="11">
        <v>0</v>
      </c>
      <c r="E192" s="12">
        <f t="shared" si="202"/>
        <v>6</v>
      </c>
      <c r="F192" s="12" t="s">
        <v>5</v>
      </c>
      <c r="G192" s="64"/>
      <c r="H192" s="65">
        <f t="shared" si="203"/>
        <v>0</v>
      </c>
      <c r="I192" s="66">
        <f t="shared" si="196"/>
        <v>0</v>
      </c>
      <c r="J192" s="15"/>
      <c r="K192" s="65">
        <f t="shared" si="204"/>
        <v>0</v>
      </c>
      <c r="L192" s="67">
        <f t="shared" si="205"/>
        <v>0</v>
      </c>
    </row>
    <row r="193" spans="1:12" x14ac:dyDescent="0.3">
      <c r="A193" s="24">
        <v>16</v>
      </c>
      <c r="B193" s="16" t="s">
        <v>211</v>
      </c>
      <c r="C193" s="15">
        <v>2</v>
      </c>
      <c r="D193" s="11">
        <v>0</v>
      </c>
      <c r="E193" s="12">
        <f t="shared" si="202"/>
        <v>2</v>
      </c>
      <c r="F193" s="12" t="s">
        <v>5</v>
      </c>
      <c r="G193" s="64"/>
      <c r="H193" s="65">
        <f t="shared" si="203"/>
        <v>0</v>
      </c>
      <c r="I193" s="66">
        <f t="shared" si="196"/>
        <v>0</v>
      </c>
      <c r="J193" s="15"/>
      <c r="K193" s="65">
        <f t="shared" si="204"/>
        <v>0</v>
      </c>
      <c r="L193" s="67">
        <f t="shared" si="205"/>
        <v>0</v>
      </c>
    </row>
    <row r="194" spans="1:12" x14ac:dyDescent="0.3">
      <c r="A194" s="24">
        <v>17</v>
      </c>
      <c r="B194" s="16" t="s">
        <v>215</v>
      </c>
      <c r="C194" s="15">
        <v>5</v>
      </c>
      <c r="D194" s="11">
        <v>0</v>
      </c>
      <c r="E194" s="12">
        <f t="shared" si="202"/>
        <v>5</v>
      </c>
      <c r="F194" s="12" t="s">
        <v>5</v>
      </c>
      <c r="G194" s="64"/>
      <c r="H194" s="65">
        <f t="shared" si="203"/>
        <v>0</v>
      </c>
      <c r="I194" s="66">
        <f t="shared" si="196"/>
        <v>0</v>
      </c>
      <c r="J194" s="15"/>
      <c r="K194" s="65">
        <f t="shared" si="204"/>
        <v>0</v>
      </c>
      <c r="L194" s="67">
        <f t="shared" si="205"/>
        <v>0</v>
      </c>
    </row>
    <row r="195" spans="1:12" x14ac:dyDescent="0.3">
      <c r="A195" s="24">
        <v>18</v>
      </c>
      <c r="B195" s="16" t="s">
        <v>209</v>
      </c>
      <c r="C195" s="15">
        <v>1</v>
      </c>
      <c r="D195" s="11">
        <v>0</v>
      </c>
      <c r="E195" s="12">
        <f t="shared" si="202"/>
        <v>1</v>
      </c>
      <c r="F195" s="12" t="s">
        <v>5</v>
      </c>
      <c r="G195" s="64"/>
      <c r="H195" s="65">
        <f t="shared" si="203"/>
        <v>0</v>
      </c>
      <c r="I195" s="66">
        <f t="shared" si="196"/>
        <v>0</v>
      </c>
      <c r="J195" s="15"/>
      <c r="K195" s="65">
        <f t="shared" si="204"/>
        <v>0</v>
      </c>
      <c r="L195" s="67">
        <f t="shared" si="205"/>
        <v>0</v>
      </c>
    </row>
    <row r="196" spans="1:12" x14ac:dyDescent="0.3">
      <c r="A196" s="24">
        <v>19</v>
      </c>
      <c r="B196" s="16" t="s">
        <v>204</v>
      </c>
      <c r="C196" s="15">
        <v>2</v>
      </c>
      <c r="D196" s="11">
        <v>0</v>
      </c>
      <c r="E196" s="12">
        <f t="shared" si="197"/>
        <v>2</v>
      </c>
      <c r="F196" s="12" t="s">
        <v>5</v>
      </c>
      <c r="G196" s="64"/>
      <c r="H196" s="65">
        <f t="shared" si="198"/>
        <v>0</v>
      </c>
      <c r="I196" s="66">
        <f t="shared" si="196"/>
        <v>0</v>
      </c>
      <c r="J196" s="15"/>
      <c r="K196" s="65">
        <f t="shared" si="199"/>
        <v>0</v>
      </c>
      <c r="L196" s="67">
        <f t="shared" si="200"/>
        <v>0</v>
      </c>
    </row>
    <row r="197" spans="1:12" x14ac:dyDescent="0.3">
      <c r="A197" s="24">
        <v>20</v>
      </c>
      <c r="B197" s="16" t="s">
        <v>206</v>
      </c>
      <c r="C197" s="15">
        <v>1</v>
      </c>
      <c r="D197" s="11">
        <v>0</v>
      </c>
      <c r="E197" s="12">
        <f t="shared" si="197"/>
        <v>1</v>
      </c>
      <c r="F197" s="12" t="s">
        <v>5</v>
      </c>
      <c r="G197" s="64"/>
      <c r="H197" s="65">
        <f t="shared" si="198"/>
        <v>0</v>
      </c>
      <c r="I197" s="66">
        <f t="shared" si="196"/>
        <v>0</v>
      </c>
      <c r="J197" s="15"/>
      <c r="K197" s="65">
        <f t="shared" si="199"/>
        <v>0</v>
      </c>
      <c r="L197" s="67">
        <f t="shared" si="200"/>
        <v>0</v>
      </c>
    </row>
    <row r="198" spans="1:12" x14ac:dyDescent="0.3">
      <c r="A198" s="24">
        <v>21</v>
      </c>
      <c r="B198" s="16" t="s">
        <v>212</v>
      </c>
      <c r="C198" s="15">
        <v>2</v>
      </c>
      <c r="D198" s="11">
        <v>0</v>
      </c>
      <c r="E198" s="12">
        <f>C198*(1+D198)</f>
        <v>2</v>
      </c>
      <c r="F198" s="12" t="s">
        <v>5</v>
      </c>
      <c r="G198" s="64"/>
      <c r="H198" s="65">
        <f>G198*E198</f>
        <v>0</v>
      </c>
      <c r="I198" s="66">
        <f t="shared" si="196"/>
        <v>0</v>
      </c>
      <c r="J198" s="15"/>
      <c r="K198" s="65">
        <f>J198*I198</f>
        <v>0</v>
      </c>
      <c r="L198" s="67">
        <f>K198+H198</f>
        <v>0</v>
      </c>
    </row>
    <row r="199" spans="1:12" x14ac:dyDescent="0.3">
      <c r="A199" s="24">
        <v>22</v>
      </c>
      <c r="B199" s="16" t="s">
        <v>213</v>
      </c>
      <c r="C199" s="15">
        <v>1</v>
      </c>
      <c r="D199" s="11">
        <v>0</v>
      </c>
      <c r="E199" s="12">
        <f>C199*(1+D199)</f>
        <v>1</v>
      </c>
      <c r="F199" s="12" t="s">
        <v>5</v>
      </c>
      <c r="G199" s="64"/>
      <c r="H199" s="65">
        <f>G199*E199</f>
        <v>0</v>
      </c>
      <c r="I199" s="66">
        <f t="shared" ref="I199" si="206">L$4</f>
        <v>0</v>
      </c>
      <c r="J199" s="15"/>
      <c r="K199" s="65">
        <f>J199*I199</f>
        <v>0</v>
      </c>
      <c r="L199" s="67">
        <f>K199+H199</f>
        <v>0</v>
      </c>
    </row>
    <row r="200" spans="1:12" x14ac:dyDescent="0.3">
      <c r="A200" s="24">
        <v>23</v>
      </c>
      <c r="B200" s="16" t="s">
        <v>597</v>
      </c>
      <c r="C200" s="15">
        <v>1</v>
      </c>
      <c r="D200" s="11">
        <v>0</v>
      </c>
      <c r="E200" s="12">
        <f>C200*(1+D200)</f>
        <v>1</v>
      </c>
      <c r="F200" s="12" t="s">
        <v>5</v>
      </c>
      <c r="G200" s="64"/>
      <c r="H200" s="65">
        <f>G200*E200</f>
        <v>0</v>
      </c>
      <c r="I200" s="66">
        <f t="shared" si="196"/>
        <v>0</v>
      </c>
      <c r="J200" s="15"/>
      <c r="K200" s="65">
        <f>J200*I200</f>
        <v>0</v>
      </c>
      <c r="L200" s="67">
        <f>K200+H200</f>
        <v>0</v>
      </c>
    </row>
    <row r="201" spans="1:12" x14ac:dyDescent="0.3">
      <c r="A201" s="24">
        <v>24</v>
      </c>
      <c r="B201" s="16" t="s">
        <v>436</v>
      </c>
      <c r="C201" s="15">
        <v>3</v>
      </c>
      <c r="D201" s="11">
        <v>0</v>
      </c>
      <c r="E201" s="12">
        <f t="shared" si="197"/>
        <v>3</v>
      </c>
      <c r="F201" s="12" t="s">
        <v>5</v>
      </c>
      <c r="G201" s="64"/>
      <c r="H201" s="65">
        <f t="shared" si="198"/>
        <v>0</v>
      </c>
      <c r="I201" s="66">
        <f t="shared" si="196"/>
        <v>0</v>
      </c>
      <c r="J201" s="15"/>
      <c r="K201" s="65">
        <f t="shared" si="199"/>
        <v>0</v>
      </c>
      <c r="L201" s="67">
        <f t="shared" si="200"/>
        <v>0</v>
      </c>
    </row>
    <row r="202" spans="1:12" x14ac:dyDescent="0.3">
      <c r="A202" s="24">
        <v>25</v>
      </c>
      <c r="B202" s="16" t="s">
        <v>437</v>
      </c>
      <c r="C202" s="15">
        <v>1</v>
      </c>
      <c r="D202" s="11">
        <v>0</v>
      </c>
      <c r="E202" s="12">
        <f t="shared" si="197"/>
        <v>1</v>
      </c>
      <c r="F202" s="12" t="s">
        <v>5</v>
      </c>
      <c r="G202" s="64"/>
      <c r="H202" s="65">
        <f t="shared" si="198"/>
        <v>0</v>
      </c>
      <c r="I202" s="66">
        <f t="shared" si="196"/>
        <v>0</v>
      </c>
      <c r="J202" s="15"/>
      <c r="K202" s="65">
        <f t="shared" si="199"/>
        <v>0</v>
      </c>
      <c r="L202" s="67">
        <f t="shared" si="200"/>
        <v>0</v>
      </c>
    </row>
    <row r="203" spans="1:12" x14ac:dyDescent="0.3">
      <c r="A203" s="24">
        <v>26</v>
      </c>
      <c r="B203" s="16" t="s">
        <v>438</v>
      </c>
      <c r="C203" s="15">
        <v>1</v>
      </c>
      <c r="D203" s="11">
        <v>0</v>
      </c>
      <c r="E203" s="12">
        <f t="shared" si="197"/>
        <v>1</v>
      </c>
      <c r="F203" s="12" t="s">
        <v>5</v>
      </c>
      <c r="G203" s="64"/>
      <c r="H203" s="65">
        <f t="shared" si="198"/>
        <v>0</v>
      </c>
      <c r="I203" s="66">
        <f t="shared" si="196"/>
        <v>0</v>
      </c>
      <c r="J203" s="15"/>
      <c r="K203" s="65">
        <f t="shared" si="199"/>
        <v>0</v>
      </c>
      <c r="L203" s="67">
        <f t="shared" si="200"/>
        <v>0</v>
      </c>
    </row>
    <row r="204" spans="1:12" x14ac:dyDescent="0.3">
      <c r="A204" s="24">
        <v>27</v>
      </c>
      <c r="B204" s="16" t="s">
        <v>439</v>
      </c>
      <c r="C204" s="15">
        <v>3</v>
      </c>
      <c r="D204" s="11">
        <v>0</v>
      </c>
      <c r="E204" s="12">
        <f t="shared" si="197"/>
        <v>3</v>
      </c>
      <c r="F204" s="12" t="s">
        <v>5</v>
      </c>
      <c r="G204" s="64"/>
      <c r="H204" s="65">
        <f t="shared" si="198"/>
        <v>0</v>
      </c>
      <c r="I204" s="66">
        <f t="shared" si="196"/>
        <v>0</v>
      </c>
      <c r="J204" s="15"/>
      <c r="K204" s="65">
        <f t="shared" si="199"/>
        <v>0</v>
      </c>
      <c r="L204" s="67">
        <f t="shared" si="200"/>
        <v>0</v>
      </c>
    </row>
    <row r="205" spans="1:12" x14ac:dyDescent="0.3">
      <c r="A205" s="24">
        <v>28</v>
      </c>
      <c r="B205" s="16" t="s">
        <v>506</v>
      </c>
      <c r="C205" s="15">
        <v>2</v>
      </c>
      <c r="D205" s="11">
        <v>0</v>
      </c>
      <c r="E205" s="12">
        <f t="shared" si="197"/>
        <v>2</v>
      </c>
      <c r="F205" s="12" t="s">
        <v>5</v>
      </c>
      <c r="G205" s="64"/>
      <c r="H205" s="65">
        <f t="shared" si="198"/>
        <v>0</v>
      </c>
      <c r="I205" s="66">
        <f t="shared" si="196"/>
        <v>0</v>
      </c>
      <c r="J205" s="15"/>
      <c r="K205" s="65">
        <f t="shared" si="199"/>
        <v>0</v>
      </c>
      <c r="L205" s="67">
        <f t="shared" si="200"/>
        <v>0</v>
      </c>
    </row>
    <row r="206" spans="1:12" x14ac:dyDescent="0.3">
      <c r="A206" s="24">
        <v>29</v>
      </c>
      <c r="B206" s="16" t="s">
        <v>440</v>
      </c>
      <c r="C206" s="15">
        <v>2</v>
      </c>
      <c r="D206" s="11">
        <v>0</v>
      </c>
      <c r="E206" s="12">
        <f t="shared" si="197"/>
        <v>2</v>
      </c>
      <c r="F206" s="12" t="s">
        <v>5</v>
      </c>
      <c r="G206" s="64"/>
      <c r="H206" s="65">
        <f t="shared" si="198"/>
        <v>0</v>
      </c>
      <c r="I206" s="66">
        <f t="shared" si="196"/>
        <v>0</v>
      </c>
      <c r="J206" s="15"/>
      <c r="K206" s="65">
        <f t="shared" si="199"/>
        <v>0</v>
      </c>
      <c r="L206" s="67">
        <f t="shared" si="200"/>
        <v>0</v>
      </c>
    </row>
    <row r="207" spans="1:12" x14ac:dyDescent="0.3">
      <c r="A207" s="24">
        <v>30</v>
      </c>
      <c r="B207" s="16" t="s">
        <v>221</v>
      </c>
      <c r="C207" s="15">
        <v>10</v>
      </c>
      <c r="D207" s="11">
        <v>0</v>
      </c>
      <c r="E207" s="12">
        <f t="shared" si="197"/>
        <v>10</v>
      </c>
      <c r="F207" s="12" t="s">
        <v>5</v>
      </c>
      <c r="G207" s="64"/>
      <c r="H207" s="65">
        <f t="shared" si="198"/>
        <v>0</v>
      </c>
      <c r="I207" s="66">
        <f t="shared" si="196"/>
        <v>0</v>
      </c>
      <c r="J207" s="15"/>
      <c r="K207" s="65">
        <f t="shared" si="199"/>
        <v>0</v>
      </c>
      <c r="L207" s="67">
        <f t="shared" si="200"/>
        <v>0</v>
      </c>
    </row>
    <row r="208" spans="1:12" x14ac:dyDescent="0.3">
      <c r="A208" s="24">
        <v>31</v>
      </c>
      <c r="B208" s="16" t="s">
        <v>222</v>
      </c>
      <c r="C208" s="15">
        <v>3</v>
      </c>
      <c r="D208" s="11">
        <v>0</v>
      </c>
      <c r="E208" s="12">
        <f t="shared" si="197"/>
        <v>3</v>
      </c>
      <c r="F208" s="12" t="s">
        <v>5</v>
      </c>
      <c r="G208" s="64"/>
      <c r="H208" s="65">
        <f t="shared" si="198"/>
        <v>0</v>
      </c>
      <c r="I208" s="66">
        <f t="shared" si="196"/>
        <v>0</v>
      </c>
      <c r="J208" s="15"/>
      <c r="K208" s="65">
        <f t="shared" si="199"/>
        <v>0</v>
      </c>
      <c r="L208" s="67">
        <f t="shared" si="200"/>
        <v>0</v>
      </c>
    </row>
    <row r="209" spans="1:12" x14ac:dyDescent="0.3">
      <c r="A209" s="24">
        <v>32</v>
      </c>
      <c r="B209" s="16" t="s">
        <v>223</v>
      </c>
      <c r="C209" s="15">
        <v>5</v>
      </c>
      <c r="D209" s="11">
        <v>0</v>
      </c>
      <c r="E209" s="12">
        <f t="shared" si="197"/>
        <v>5</v>
      </c>
      <c r="F209" s="12" t="s">
        <v>5</v>
      </c>
      <c r="G209" s="64"/>
      <c r="H209" s="65">
        <f t="shared" si="198"/>
        <v>0</v>
      </c>
      <c r="I209" s="66">
        <f t="shared" si="196"/>
        <v>0</v>
      </c>
      <c r="J209" s="15"/>
      <c r="K209" s="65">
        <f t="shared" si="199"/>
        <v>0</v>
      </c>
      <c r="L209" s="67">
        <f t="shared" si="200"/>
        <v>0</v>
      </c>
    </row>
    <row r="210" spans="1:12" x14ac:dyDescent="0.3">
      <c r="A210" s="24">
        <v>33</v>
      </c>
      <c r="B210" s="16" t="s">
        <v>224</v>
      </c>
      <c r="C210" s="15">
        <v>2</v>
      </c>
      <c r="D210" s="11">
        <v>0</v>
      </c>
      <c r="E210" s="12">
        <f t="shared" si="197"/>
        <v>2</v>
      </c>
      <c r="F210" s="12" t="s">
        <v>5</v>
      </c>
      <c r="G210" s="64"/>
      <c r="H210" s="65">
        <f t="shared" si="198"/>
        <v>0</v>
      </c>
      <c r="I210" s="66">
        <f t="shared" si="196"/>
        <v>0</v>
      </c>
      <c r="J210" s="15"/>
      <c r="K210" s="65">
        <f t="shared" si="199"/>
        <v>0</v>
      </c>
      <c r="L210" s="67">
        <f t="shared" si="200"/>
        <v>0</v>
      </c>
    </row>
    <row r="211" spans="1:12" x14ac:dyDescent="0.3">
      <c r="A211" s="24">
        <v>34</v>
      </c>
      <c r="B211" s="16" t="s">
        <v>270</v>
      </c>
      <c r="C211" s="15">
        <v>4</v>
      </c>
      <c r="D211" s="11">
        <v>0</v>
      </c>
      <c r="E211" s="12">
        <f t="shared" si="197"/>
        <v>4</v>
      </c>
      <c r="F211" s="12" t="s">
        <v>5</v>
      </c>
      <c r="G211" s="64"/>
      <c r="H211" s="65">
        <f t="shared" si="198"/>
        <v>0</v>
      </c>
      <c r="I211" s="66">
        <f t="shared" si="196"/>
        <v>0</v>
      </c>
      <c r="J211" s="15"/>
      <c r="K211" s="65">
        <f t="shared" si="199"/>
        <v>0</v>
      </c>
      <c r="L211" s="67">
        <f t="shared" si="200"/>
        <v>0</v>
      </c>
    </row>
    <row r="212" spans="1:12" x14ac:dyDescent="0.3">
      <c r="A212" s="24">
        <v>35</v>
      </c>
      <c r="B212" s="16" t="s">
        <v>225</v>
      </c>
      <c r="C212" s="15">
        <v>2</v>
      </c>
      <c r="D212" s="11">
        <v>0</v>
      </c>
      <c r="E212" s="12">
        <f t="shared" si="197"/>
        <v>2</v>
      </c>
      <c r="F212" s="12" t="s">
        <v>5</v>
      </c>
      <c r="G212" s="64"/>
      <c r="H212" s="65">
        <f t="shared" si="198"/>
        <v>0</v>
      </c>
      <c r="I212" s="66">
        <f t="shared" si="196"/>
        <v>0</v>
      </c>
      <c r="J212" s="15"/>
      <c r="K212" s="65">
        <f t="shared" si="199"/>
        <v>0</v>
      </c>
      <c r="L212" s="67">
        <f t="shared" si="200"/>
        <v>0</v>
      </c>
    </row>
    <row r="213" spans="1:12" x14ac:dyDescent="0.3">
      <c r="A213" s="24">
        <v>36</v>
      </c>
      <c r="B213" s="16" t="s">
        <v>226</v>
      </c>
      <c r="C213" s="15">
        <v>1</v>
      </c>
      <c r="D213" s="11">
        <v>0</v>
      </c>
      <c r="E213" s="12">
        <f t="shared" si="197"/>
        <v>1</v>
      </c>
      <c r="F213" s="12" t="s">
        <v>5</v>
      </c>
      <c r="G213" s="64"/>
      <c r="H213" s="65">
        <f t="shared" si="198"/>
        <v>0</v>
      </c>
      <c r="I213" s="66">
        <f t="shared" si="196"/>
        <v>0</v>
      </c>
      <c r="J213" s="15"/>
      <c r="K213" s="65">
        <f t="shared" si="199"/>
        <v>0</v>
      </c>
      <c r="L213" s="67">
        <f t="shared" si="200"/>
        <v>0</v>
      </c>
    </row>
    <row r="214" spans="1:12" x14ac:dyDescent="0.3">
      <c r="A214" s="24">
        <v>37</v>
      </c>
      <c r="B214" s="16" t="s">
        <v>233</v>
      </c>
      <c r="C214" s="15">
        <v>6</v>
      </c>
      <c r="D214" s="11">
        <v>0</v>
      </c>
      <c r="E214" s="12">
        <f t="shared" si="197"/>
        <v>6</v>
      </c>
      <c r="F214" s="12" t="s">
        <v>5</v>
      </c>
      <c r="G214" s="64"/>
      <c r="H214" s="65">
        <f t="shared" si="198"/>
        <v>0</v>
      </c>
      <c r="I214" s="66">
        <f t="shared" si="196"/>
        <v>0</v>
      </c>
      <c r="J214" s="15"/>
      <c r="K214" s="65">
        <f t="shared" si="199"/>
        <v>0</v>
      </c>
      <c r="L214" s="67">
        <f t="shared" si="200"/>
        <v>0</v>
      </c>
    </row>
    <row r="215" spans="1:12" x14ac:dyDescent="0.3">
      <c r="A215" s="24">
        <v>38</v>
      </c>
      <c r="B215" s="16" t="s">
        <v>234</v>
      </c>
      <c r="C215" s="15">
        <v>2</v>
      </c>
      <c r="D215" s="11">
        <v>0</v>
      </c>
      <c r="E215" s="12">
        <f t="shared" si="197"/>
        <v>2</v>
      </c>
      <c r="F215" s="12" t="s">
        <v>5</v>
      </c>
      <c r="G215" s="64"/>
      <c r="H215" s="65">
        <f t="shared" si="198"/>
        <v>0</v>
      </c>
      <c r="I215" s="66">
        <f t="shared" si="196"/>
        <v>0</v>
      </c>
      <c r="J215" s="15"/>
      <c r="K215" s="65">
        <f t="shared" si="199"/>
        <v>0</v>
      </c>
      <c r="L215" s="67">
        <f t="shared" si="200"/>
        <v>0</v>
      </c>
    </row>
    <row r="216" spans="1:12" x14ac:dyDescent="0.3">
      <c r="A216" s="24">
        <v>39</v>
      </c>
      <c r="B216" s="16" t="s">
        <v>235</v>
      </c>
      <c r="C216" s="15">
        <v>1</v>
      </c>
      <c r="D216" s="11">
        <v>0</v>
      </c>
      <c r="E216" s="12">
        <f t="shared" si="197"/>
        <v>1</v>
      </c>
      <c r="F216" s="12" t="s">
        <v>5</v>
      </c>
      <c r="G216" s="64"/>
      <c r="H216" s="65">
        <f t="shared" si="198"/>
        <v>0</v>
      </c>
      <c r="I216" s="66">
        <f t="shared" si="196"/>
        <v>0</v>
      </c>
      <c r="J216" s="15"/>
      <c r="K216" s="65">
        <f t="shared" si="199"/>
        <v>0</v>
      </c>
      <c r="L216" s="67">
        <f t="shared" si="200"/>
        <v>0</v>
      </c>
    </row>
    <row r="217" spans="1:12" x14ac:dyDescent="0.3">
      <c r="A217" s="24">
        <v>40</v>
      </c>
      <c r="B217" s="16" t="s">
        <v>236</v>
      </c>
      <c r="C217" s="15">
        <v>2</v>
      </c>
      <c r="D217" s="11">
        <v>0</v>
      </c>
      <c r="E217" s="12">
        <f t="shared" si="197"/>
        <v>2</v>
      </c>
      <c r="F217" s="12" t="s">
        <v>5</v>
      </c>
      <c r="G217" s="64"/>
      <c r="H217" s="65">
        <f t="shared" si="198"/>
        <v>0</v>
      </c>
      <c r="I217" s="66">
        <f t="shared" si="196"/>
        <v>0</v>
      </c>
      <c r="J217" s="15"/>
      <c r="K217" s="65">
        <f t="shared" si="199"/>
        <v>0</v>
      </c>
      <c r="L217" s="67">
        <f t="shared" si="200"/>
        <v>0</v>
      </c>
    </row>
    <row r="218" spans="1:12" x14ac:dyDescent="0.3">
      <c r="A218" s="24">
        <v>41</v>
      </c>
      <c r="B218" s="16" t="s">
        <v>237</v>
      </c>
      <c r="C218" s="15">
        <v>1</v>
      </c>
      <c r="D218" s="11">
        <v>0</v>
      </c>
      <c r="E218" s="12">
        <f t="shared" si="197"/>
        <v>1</v>
      </c>
      <c r="F218" s="12" t="s">
        <v>5</v>
      </c>
      <c r="G218" s="64"/>
      <c r="H218" s="65">
        <f t="shared" si="198"/>
        <v>0</v>
      </c>
      <c r="I218" s="66">
        <f t="shared" si="196"/>
        <v>0</v>
      </c>
      <c r="J218" s="15"/>
      <c r="K218" s="65">
        <f t="shared" si="199"/>
        <v>0</v>
      </c>
      <c r="L218" s="67">
        <f t="shared" si="200"/>
        <v>0</v>
      </c>
    </row>
    <row r="219" spans="1:12" x14ac:dyDescent="0.3">
      <c r="A219" s="24">
        <v>42</v>
      </c>
      <c r="B219" s="16" t="s">
        <v>238</v>
      </c>
      <c r="C219" s="15">
        <v>1</v>
      </c>
      <c r="D219" s="11">
        <v>0</v>
      </c>
      <c r="E219" s="12">
        <f t="shared" si="197"/>
        <v>1</v>
      </c>
      <c r="F219" s="12" t="s">
        <v>5</v>
      </c>
      <c r="G219" s="64"/>
      <c r="H219" s="65">
        <f t="shared" si="198"/>
        <v>0</v>
      </c>
      <c r="I219" s="66">
        <f t="shared" si="196"/>
        <v>0</v>
      </c>
      <c r="J219" s="15"/>
      <c r="K219" s="65">
        <f t="shared" si="199"/>
        <v>0</v>
      </c>
      <c r="L219" s="67">
        <f t="shared" si="200"/>
        <v>0</v>
      </c>
    </row>
    <row r="220" spans="1:12" x14ac:dyDescent="0.3">
      <c r="A220" s="24">
        <v>43</v>
      </c>
      <c r="B220" s="16" t="s">
        <v>239</v>
      </c>
      <c r="C220" s="15">
        <v>2</v>
      </c>
      <c r="D220" s="11">
        <v>0</v>
      </c>
      <c r="E220" s="12">
        <f t="shared" si="197"/>
        <v>2</v>
      </c>
      <c r="F220" s="12" t="s">
        <v>5</v>
      </c>
      <c r="G220" s="64"/>
      <c r="H220" s="65">
        <f t="shared" si="198"/>
        <v>0</v>
      </c>
      <c r="I220" s="66">
        <f t="shared" si="196"/>
        <v>0</v>
      </c>
      <c r="J220" s="15"/>
      <c r="K220" s="65">
        <f t="shared" si="199"/>
        <v>0</v>
      </c>
      <c r="L220" s="67">
        <f t="shared" si="200"/>
        <v>0</v>
      </c>
    </row>
    <row r="221" spans="1:12" x14ac:dyDescent="0.3">
      <c r="A221" s="24">
        <v>44</v>
      </c>
      <c r="B221" s="16" t="s">
        <v>240</v>
      </c>
      <c r="C221" s="15">
        <v>2</v>
      </c>
      <c r="D221" s="11">
        <v>0</v>
      </c>
      <c r="E221" s="12">
        <f t="shared" si="197"/>
        <v>2</v>
      </c>
      <c r="F221" s="12" t="s">
        <v>5</v>
      </c>
      <c r="G221" s="64"/>
      <c r="H221" s="65">
        <f t="shared" si="198"/>
        <v>0</v>
      </c>
      <c r="I221" s="66">
        <f t="shared" si="196"/>
        <v>0</v>
      </c>
      <c r="J221" s="15"/>
      <c r="K221" s="65">
        <f t="shared" si="199"/>
        <v>0</v>
      </c>
      <c r="L221" s="67">
        <f t="shared" si="200"/>
        <v>0</v>
      </c>
    </row>
    <row r="222" spans="1:12" x14ac:dyDescent="0.3">
      <c r="A222" s="24">
        <v>45</v>
      </c>
      <c r="B222" s="16" t="s">
        <v>598</v>
      </c>
      <c r="C222" s="15">
        <v>4</v>
      </c>
      <c r="D222" s="11">
        <v>0</v>
      </c>
      <c r="E222" s="12">
        <f t="shared" si="197"/>
        <v>4</v>
      </c>
      <c r="F222" s="12" t="s">
        <v>5</v>
      </c>
      <c r="G222" s="64"/>
      <c r="H222" s="65">
        <f t="shared" si="198"/>
        <v>0</v>
      </c>
      <c r="I222" s="66">
        <f t="shared" si="196"/>
        <v>0</v>
      </c>
      <c r="J222" s="15"/>
      <c r="K222" s="65">
        <f t="shared" si="199"/>
        <v>0</v>
      </c>
      <c r="L222" s="67">
        <f t="shared" si="200"/>
        <v>0</v>
      </c>
    </row>
    <row r="223" spans="1:12" x14ac:dyDescent="0.3">
      <c r="A223" s="24">
        <v>46</v>
      </c>
      <c r="B223" s="16" t="s">
        <v>241</v>
      </c>
      <c r="C223" s="15">
        <v>1</v>
      </c>
      <c r="D223" s="11">
        <v>0</v>
      </c>
      <c r="E223" s="12">
        <f t="shared" si="197"/>
        <v>1</v>
      </c>
      <c r="F223" s="12" t="s">
        <v>5</v>
      </c>
      <c r="G223" s="64"/>
      <c r="H223" s="65">
        <f t="shared" si="198"/>
        <v>0</v>
      </c>
      <c r="I223" s="66">
        <f t="shared" si="196"/>
        <v>0</v>
      </c>
      <c r="J223" s="15"/>
      <c r="K223" s="65">
        <f t="shared" si="199"/>
        <v>0</v>
      </c>
      <c r="L223" s="67">
        <f t="shared" si="200"/>
        <v>0</v>
      </c>
    </row>
    <row r="224" spans="1:12" x14ac:dyDescent="0.3">
      <c r="A224" s="24">
        <v>47</v>
      </c>
      <c r="B224" s="16" t="s">
        <v>242</v>
      </c>
      <c r="C224" s="15">
        <v>2</v>
      </c>
      <c r="D224" s="11">
        <v>0</v>
      </c>
      <c r="E224" s="12">
        <f t="shared" si="197"/>
        <v>2</v>
      </c>
      <c r="F224" s="12" t="s">
        <v>5</v>
      </c>
      <c r="G224" s="64"/>
      <c r="H224" s="65">
        <f t="shared" si="198"/>
        <v>0</v>
      </c>
      <c r="I224" s="66">
        <f t="shared" si="196"/>
        <v>0</v>
      </c>
      <c r="J224" s="15"/>
      <c r="K224" s="65">
        <f t="shared" si="199"/>
        <v>0</v>
      </c>
      <c r="L224" s="67">
        <f t="shared" si="200"/>
        <v>0</v>
      </c>
    </row>
    <row r="225" spans="1:12" x14ac:dyDescent="0.3">
      <c r="A225" s="24">
        <v>48</v>
      </c>
      <c r="B225" s="16" t="s">
        <v>599</v>
      </c>
      <c r="C225" s="15">
        <v>4</v>
      </c>
      <c r="D225" s="11">
        <v>0</v>
      </c>
      <c r="E225" s="12">
        <f t="shared" si="197"/>
        <v>4</v>
      </c>
      <c r="F225" s="12" t="s">
        <v>5</v>
      </c>
      <c r="G225" s="64"/>
      <c r="H225" s="65">
        <f t="shared" si="198"/>
        <v>0</v>
      </c>
      <c r="I225" s="66">
        <f t="shared" si="196"/>
        <v>0</v>
      </c>
      <c r="J225" s="15"/>
      <c r="K225" s="65">
        <f t="shared" si="199"/>
        <v>0</v>
      </c>
      <c r="L225" s="67">
        <f t="shared" si="200"/>
        <v>0</v>
      </c>
    </row>
    <row r="226" spans="1:12" x14ac:dyDescent="0.3">
      <c r="A226" s="24">
        <v>49</v>
      </c>
      <c r="B226" s="16" t="s">
        <v>243</v>
      </c>
      <c r="C226" s="15">
        <v>4</v>
      </c>
      <c r="D226" s="11">
        <v>0</v>
      </c>
      <c r="E226" s="12">
        <f t="shared" si="197"/>
        <v>4</v>
      </c>
      <c r="F226" s="12" t="s">
        <v>5</v>
      </c>
      <c r="G226" s="64"/>
      <c r="H226" s="65">
        <f t="shared" si="198"/>
        <v>0</v>
      </c>
      <c r="I226" s="66">
        <f t="shared" si="196"/>
        <v>0</v>
      </c>
      <c r="J226" s="15"/>
      <c r="K226" s="65">
        <f t="shared" si="199"/>
        <v>0</v>
      </c>
      <c r="L226" s="67">
        <f t="shared" si="200"/>
        <v>0</v>
      </c>
    </row>
    <row r="227" spans="1:12" x14ac:dyDescent="0.3">
      <c r="A227" s="24">
        <v>50</v>
      </c>
      <c r="B227" s="16" t="s">
        <v>244</v>
      </c>
      <c r="C227" s="15">
        <v>5</v>
      </c>
      <c r="D227" s="11">
        <v>0</v>
      </c>
      <c r="E227" s="12">
        <f t="shared" si="197"/>
        <v>5</v>
      </c>
      <c r="F227" s="12" t="s">
        <v>5</v>
      </c>
      <c r="G227" s="64"/>
      <c r="H227" s="65">
        <f t="shared" si="198"/>
        <v>0</v>
      </c>
      <c r="I227" s="66">
        <f t="shared" si="196"/>
        <v>0</v>
      </c>
      <c r="J227" s="15"/>
      <c r="K227" s="65">
        <f t="shared" si="199"/>
        <v>0</v>
      </c>
      <c r="L227" s="67">
        <f t="shared" si="200"/>
        <v>0</v>
      </c>
    </row>
    <row r="228" spans="1:12" x14ac:dyDescent="0.3">
      <c r="A228" s="24">
        <v>51</v>
      </c>
      <c r="B228" s="16" t="s">
        <v>245</v>
      </c>
      <c r="C228" s="15">
        <v>1</v>
      </c>
      <c r="D228" s="11">
        <v>0</v>
      </c>
      <c r="E228" s="12">
        <f t="shared" si="197"/>
        <v>1</v>
      </c>
      <c r="F228" s="12" t="s">
        <v>5</v>
      </c>
      <c r="G228" s="64"/>
      <c r="H228" s="65">
        <f t="shared" si="198"/>
        <v>0</v>
      </c>
      <c r="I228" s="66">
        <f t="shared" si="196"/>
        <v>0</v>
      </c>
      <c r="J228" s="15"/>
      <c r="K228" s="65">
        <f t="shared" si="199"/>
        <v>0</v>
      </c>
      <c r="L228" s="67">
        <f t="shared" si="200"/>
        <v>0</v>
      </c>
    </row>
    <row r="229" spans="1:12" x14ac:dyDescent="0.3">
      <c r="A229" s="24">
        <v>52</v>
      </c>
      <c r="B229" s="16" t="s">
        <v>246</v>
      </c>
      <c r="C229" s="15">
        <v>3</v>
      </c>
      <c r="D229" s="11">
        <v>0</v>
      </c>
      <c r="E229" s="12">
        <f t="shared" si="197"/>
        <v>3</v>
      </c>
      <c r="F229" s="12" t="s">
        <v>5</v>
      </c>
      <c r="G229" s="64"/>
      <c r="H229" s="65">
        <f t="shared" si="198"/>
        <v>0</v>
      </c>
      <c r="I229" s="66">
        <f t="shared" si="196"/>
        <v>0</v>
      </c>
      <c r="J229" s="15"/>
      <c r="K229" s="65">
        <f t="shared" si="199"/>
        <v>0</v>
      </c>
      <c r="L229" s="67">
        <f t="shared" si="200"/>
        <v>0</v>
      </c>
    </row>
    <row r="230" spans="1:12" x14ac:dyDescent="0.3">
      <c r="A230" s="24">
        <v>53</v>
      </c>
      <c r="B230" s="16" t="s">
        <v>247</v>
      </c>
      <c r="C230" s="15">
        <v>3</v>
      </c>
      <c r="D230" s="11">
        <v>0</v>
      </c>
      <c r="E230" s="12">
        <f t="shared" si="197"/>
        <v>3</v>
      </c>
      <c r="F230" s="12" t="s">
        <v>5</v>
      </c>
      <c r="G230" s="64"/>
      <c r="H230" s="65">
        <f t="shared" si="198"/>
        <v>0</v>
      </c>
      <c r="I230" s="66">
        <f t="shared" si="196"/>
        <v>0</v>
      </c>
      <c r="J230" s="15"/>
      <c r="K230" s="65">
        <f t="shared" si="199"/>
        <v>0</v>
      </c>
      <c r="L230" s="67">
        <f t="shared" si="200"/>
        <v>0</v>
      </c>
    </row>
    <row r="231" spans="1:12" x14ac:dyDescent="0.3">
      <c r="A231" s="24">
        <v>54</v>
      </c>
      <c r="B231" s="16" t="s">
        <v>248</v>
      </c>
      <c r="C231" s="15">
        <v>2</v>
      </c>
      <c r="D231" s="11">
        <v>0</v>
      </c>
      <c r="E231" s="12">
        <f t="shared" si="197"/>
        <v>2</v>
      </c>
      <c r="F231" s="12" t="s">
        <v>5</v>
      </c>
      <c r="G231" s="64"/>
      <c r="H231" s="65">
        <f t="shared" si="198"/>
        <v>0</v>
      </c>
      <c r="I231" s="66">
        <f t="shared" si="196"/>
        <v>0</v>
      </c>
      <c r="J231" s="15"/>
      <c r="K231" s="65">
        <f t="shared" si="199"/>
        <v>0</v>
      </c>
      <c r="L231" s="67">
        <f t="shared" si="200"/>
        <v>0</v>
      </c>
    </row>
    <row r="232" spans="1:12" x14ac:dyDescent="0.3">
      <c r="A232" s="24">
        <v>55</v>
      </c>
      <c r="B232" s="16" t="s">
        <v>227</v>
      </c>
      <c r="C232" s="15">
        <v>1</v>
      </c>
      <c r="D232" s="11">
        <v>0</v>
      </c>
      <c r="E232" s="12">
        <f t="shared" ref="E232:E239" si="207">C232*(1+D232)</f>
        <v>1</v>
      </c>
      <c r="F232" s="12" t="s">
        <v>5</v>
      </c>
      <c r="G232" s="64"/>
      <c r="H232" s="65">
        <f t="shared" ref="H232:H239" si="208">G232*E232</f>
        <v>0</v>
      </c>
      <c r="I232" s="66">
        <f t="shared" si="196"/>
        <v>0</v>
      </c>
      <c r="J232" s="15"/>
      <c r="K232" s="65">
        <f t="shared" ref="K232:K239" si="209">J232*I232</f>
        <v>0</v>
      </c>
      <c r="L232" s="67">
        <f t="shared" ref="L232:L239" si="210">K232+H232</f>
        <v>0</v>
      </c>
    </row>
    <row r="233" spans="1:12" x14ac:dyDescent="0.3">
      <c r="A233" s="24">
        <v>56</v>
      </c>
      <c r="B233" s="16" t="s">
        <v>228</v>
      </c>
      <c r="C233" s="15">
        <v>2</v>
      </c>
      <c r="D233" s="11">
        <v>0</v>
      </c>
      <c r="E233" s="12">
        <f t="shared" si="207"/>
        <v>2</v>
      </c>
      <c r="F233" s="12" t="s">
        <v>5</v>
      </c>
      <c r="G233" s="64"/>
      <c r="H233" s="65">
        <f t="shared" si="208"/>
        <v>0</v>
      </c>
      <c r="I233" s="66">
        <f t="shared" si="196"/>
        <v>0</v>
      </c>
      <c r="J233" s="15"/>
      <c r="K233" s="65">
        <f t="shared" si="209"/>
        <v>0</v>
      </c>
      <c r="L233" s="67">
        <f t="shared" si="210"/>
        <v>0</v>
      </c>
    </row>
    <row r="234" spans="1:12" x14ac:dyDescent="0.3">
      <c r="A234" s="24">
        <v>57</v>
      </c>
      <c r="B234" s="16" t="s">
        <v>501</v>
      </c>
      <c r="C234" s="15">
        <v>4</v>
      </c>
      <c r="D234" s="11">
        <v>0</v>
      </c>
      <c r="E234" s="12">
        <f t="shared" ref="E234" si="211">C234*(1+D234)</f>
        <v>4</v>
      </c>
      <c r="F234" s="12" t="s">
        <v>5</v>
      </c>
      <c r="G234" s="64"/>
      <c r="H234" s="65">
        <f t="shared" ref="H234" si="212">G234*E234</f>
        <v>0</v>
      </c>
      <c r="I234" s="66">
        <f t="shared" ref="I234" si="213">L$4</f>
        <v>0</v>
      </c>
      <c r="J234" s="15"/>
      <c r="K234" s="65">
        <f t="shared" ref="K234" si="214">J234*I234</f>
        <v>0</v>
      </c>
      <c r="L234" s="67">
        <f t="shared" ref="L234" si="215">K234+H234</f>
        <v>0</v>
      </c>
    </row>
    <row r="235" spans="1:12" x14ac:dyDescent="0.3">
      <c r="A235" s="24">
        <v>58</v>
      </c>
      <c r="B235" s="16" t="s">
        <v>229</v>
      </c>
      <c r="C235" s="15">
        <v>3</v>
      </c>
      <c r="D235" s="11">
        <v>0</v>
      </c>
      <c r="E235" s="12">
        <f t="shared" si="207"/>
        <v>3</v>
      </c>
      <c r="F235" s="12" t="s">
        <v>5</v>
      </c>
      <c r="G235" s="64"/>
      <c r="H235" s="65">
        <f t="shared" si="208"/>
        <v>0</v>
      </c>
      <c r="I235" s="66">
        <f t="shared" si="196"/>
        <v>0</v>
      </c>
      <c r="J235" s="15"/>
      <c r="K235" s="65">
        <f t="shared" si="209"/>
        <v>0</v>
      </c>
      <c r="L235" s="67">
        <f t="shared" si="210"/>
        <v>0</v>
      </c>
    </row>
    <row r="236" spans="1:12" x14ac:dyDescent="0.3">
      <c r="A236" s="24">
        <v>59</v>
      </c>
      <c r="B236" s="16" t="s">
        <v>367</v>
      </c>
      <c r="C236" s="15">
        <v>13</v>
      </c>
      <c r="D236" s="11">
        <v>0</v>
      </c>
      <c r="E236" s="12">
        <f t="shared" si="207"/>
        <v>13</v>
      </c>
      <c r="F236" s="12" t="s">
        <v>5</v>
      </c>
      <c r="G236" s="64"/>
      <c r="H236" s="65">
        <f t="shared" si="208"/>
        <v>0</v>
      </c>
      <c r="I236" s="66">
        <f t="shared" si="196"/>
        <v>0</v>
      </c>
      <c r="J236" s="15"/>
      <c r="K236" s="65">
        <f t="shared" si="209"/>
        <v>0</v>
      </c>
      <c r="L236" s="67">
        <f t="shared" si="210"/>
        <v>0</v>
      </c>
    </row>
    <row r="237" spans="1:12" x14ac:dyDescent="0.3">
      <c r="A237" s="24">
        <v>60</v>
      </c>
      <c r="B237" s="16" t="s">
        <v>230</v>
      </c>
      <c r="C237" s="15">
        <v>6</v>
      </c>
      <c r="D237" s="11">
        <v>0</v>
      </c>
      <c r="E237" s="12">
        <f t="shared" si="207"/>
        <v>6</v>
      </c>
      <c r="F237" s="12" t="s">
        <v>5</v>
      </c>
      <c r="G237" s="64"/>
      <c r="H237" s="65">
        <f t="shared" si="208"/>
        <v>0</v>
      </c>
      <c r="I237" s="66">
        <f t="shared" si="196"/>
        <v>0</v>
      </c>
      <c r="J237" s="15"/>
      <c r="K237" s="65">
        <f t="shared" si="209"/>
        <v>0</v>
      </c>
      <c r="L237" s="67">
        <f t="shared" si="210"/>
        <v>0</v>
      </c>
    </row>
    <row r="238" spans="1:12" x14ac:dyDescent="0.3">
      <c r="A238" s="24">
        <v>61</v>
      </c>
      <c r="B238" s="16" t="s">
        <v>231</v>
      </c>
      <c r="C238" s="15">
        <v>1</v>
      </c>
      <c r="D238" s="11">
        <v>0</v>
      </c>
      <c r="E238" s="12">
        <f t="shared" si="207"/>
        <v>1</v>
      </c>
      <c r="F238" s="12" t="s">
        <v>5</v>
      </c>
      <c r="G238" s="64"/>
      <c r="H238" s="65">
        <f t="shared" si="208"/>
        <v>0</v>
      </c>
      <c r="I238" s="66">
        <f t="shared" si="196"/>
        <v>0</v>
      </c>
      <c r="J238" s="15"/>
      <c r="K238" s="65">
        <f t="shared" si="209"/>
        <v>0</v>
      </c>
      <c r="L238" s="67">
        <f t="shared" si="210"/>
        <v>0</v>
      </c>
    </row>
    <row r="239" spans="1:12" x14ac:dyDescent="0.3">
      <c r="A239" s="24">
        <v>62</v>
      </c>
      <c r="B239" s="16" t="s">
        <v>232</v>
      </c>
      <c r="C239" s="15">
        <v>1</v>
      </c>
      <c r="D239" s="11">
        <v>0</v>
      </c>
      <c r="E239" s="12">
        <f t="shared" si="207"/>
        <v>1</v>
      </c>
      <c r="F239" s="12" t="s">
        <v>5</v>
      </c>
      <c r="G239" s="64"/>
      <c r="H239" s="65">
        <f t="shared" si="208"/>
        <v>0</v>
      </c>
      <c r="I239" s="66">
        <f t="shared" si="196"/>
        <v>0</v>
      </c>
      <c r="J239" s="15"/>
      <c r="K239" s="65">
        <f t="shared" si="209"/>
        <v>0</v>
      </c>
      <c r="L239" s="67">
        <f t="shared" si="210"/>
        <v>0</v>
      </c>
    </row>
    <row r="240" spans="1:12" ht="16.2" thickBot="1" x14ac:dyDescent="0.35">
      <c r="A240" s="24"/>
      <c r="B240" s="16"/>
      <c r="C240" s="15"/>
      <c r="D240" s="11"/>
      <c r="E240" s="17"/>
      <c r="F240" s="12"/>
      <c r="G240" s="64"/>
      <c r="H240" s="65"/>
      <c r="I240" s="14"/>
      <c r="J240" s="15"/>
      <c r="K240" s="65"/>
      <c r="L240" s="67"/>
    </row>
    <row r="241" spans="1:12" ht="16.2" thickBot="1" x14ac:dyDescent="0.35">
      <c r="A241" s="130" t="s">
        <v>500</v>
      </c>
      <c r="B241" s="131"/>
      <c r="C241" s="15"/>
      <c r="D241" s="11"/>
      <c r="E241" s="17"/>
      <c r="F241" s="12"/>
      <c r="G241" s="64"/>
      <c r="H241" s="65"/>
      <c r="I241" s="14"/>
      <c r="J241" s="15"/>
      <c r="K241" s="65"/>
      <c r="L241" s="67"/>
    </row>
    <row r="242" spans="1:12" x14ac:dyDescent="0.3">
      <c r="A242" s="24">
        <v>1</v>
      </c>
      <c r="B242" s="16" t="s">
        <v>505</v>
      </c>
      <c r="C242" s="15">
        <v>1</v>
      </c>
      <c r="D242" s="11">
        <v>0</v>
      </c>
      <c r="E242" s="12">
        <f>C242*(1+D242)</f>
        <v>1</v>
      </c>
      <c r="F242" s="12" t="s">
        <v>5</v>
      </c>
      <c r="G242" s="64"/>
      <c r="H242" s="65">
        <f>G242*E242</f>
        <v>0</v>
      </c>
      <c r="I242" s="66">
        <f t="shared" ref="I242:I282" si="216">L$4</f>
        <v>0</v>
      </c>
      <c r="J242" s="15"/>
      <c r="K242" s="65">
        <f>J242*I242</f>
        <v>0</v>
      </c>
      <c r="L242" s="67">
        <f>K242+H242</f>
        <v>0</v>
      </c>
    </row>
    <row r="243" spans="1:12" x14ac:dyDescent="0.3">
      <c r="A243" s="24">
        <v>2</v>
      </c>
      <c r="B243" s="16" t="s">
        <v>375</v>
      </c>
      <c r="C243" s="15">
        <v>11</v>
      </c>
      <c r="D243" s="11">
        <v>0</v>
      </c>
      <c r="E243" s="12">
        <f t="shared" ref="E243:E275" si="217">C243*(1+D243)</f>
        <v>11</v>
      </c>
      <c r="F243" s="12" t="s">
        <v>5</v>
      </c>
      <c r="G243" s="64"/>
      <c r="H243" s="65">
        <f t="shared" ref="H243:H275" si="218">G243*E243</f>
        <v>0</v>
      </c>
      <c r="I243" s="66">
        <f t="shared" si="216"/>
        <v>0</v>
      </c>
      <c r="J243" s="15"/>
      <c r="K243" s="65">
        <f t="shared" ref="K243:K275" si="219">J243*I243</f>
        <v>0</v>
      </c>
      <c r="L243" s="67">
        <f t="shared" ref="L243:L275" si="220">K243+H243</f>
        <v>0</v>
      </c>
    </row>
    <row r="244" spans="1:12" x14ac:dyDescent="0.3">
      <c r="A244" s="24">
        <v>3</v>
      </c>
      <c r="B244" s="16" t="s">
        <v>254</v>
      </c>
      <c r="C244" s="15">
        <v>1</v>
      </c>
      <c r="D244" s="11">
        <v>0</v>
      </c>
      <c r="E244" s="12">
        <f>C244*(1+D244)</f>
        <v>1</v>
      </c>
      <c r="F244" s="12" t="s">
        <v>5</v>
      </c>
      <c r="G244" s="64"/>
      <c r="H244" s="65">
        <f>G244*E244</f>
        <v>0</v>
      </c>
      <c r="I244" s="66">
        <f t="shared" si="216"/>
        <v>0</v>
      </c>
      <c r="J244" s="15"/>
      <c r="K244" s="65">
        <f>J244*I244</f>
        <v>0</v>
      </c>
      <c r="L244" s="67">
        <f>K244+H244</f>
        <v>0</v>
      </c>
    </row>
    <row r="245" spans="1:12" x14ac:dyDescent="0.3">
      <c r="A245" s="24">
        <v>4</v>
      </c>
      <c r="B245" s="16" t="s">
        <v>256</v>
      </c>
      <c r="C245" s="15">
        <v>1</v>
      </c>
      <c r="D245" s="11">
        <v>0</v>
      </c>
      <c r="E245" s="12">
        <f>C245*(1+D245)</f>
        <v>1</v>
      </c>
      <c r="F245" s="12" t="s">
        <v>5</v>
      </c>
      <c r="G245" s="64"/>
      <c r="H245" s="65">
        <f>G245*E245</f>
        <v>0</v>
      </c>
      <c r="I245" s="66">
        <f t="shared" si="216"/>
        <v>0</v>
      </c>
      <c r="J245" s="15"/>
      <c r="K245" s="65">
        <f>J245*I245</f>
        <v>0</v>
      </c>
      <c r="L245" s="67">
        <f>K245+H245</f>
        <v>0</v>
      </c>
    </row>
    <row r="246" spans="1:12" x14ac:dyDescent="0.3">
      <c r="A246" s="24">
        <v>5</v>
      </c>
      <c r="B246" s="16" t="s">
        <v>257</v>
      </c>
      <c r="C246" s="15">
        <v>2</v>
      </c>
      <c r="D246" s="11">
        <v>0</v>
      </c>
      <c r="E246" s="12">
        <f>C246*(1+D246)</f>
        <v>2</v>
      </c>
      <c r="F246" s="12" t="s">
        <v>5</v>
      </c>
      <c r="G246" s="64"/>
      <c r="H246" s="65">
        <f>G246*E246</f>
        <v>0</v>
      </c>
      <c r="I246" s="66">
        <f t="shared" si="216"/>
        <v>0</v>
      </c>
      <c r="J246" s="15"/>
      <c r="K246" s="65">
        <f>J246*I246</f>
        <v>0</v>
      </c>
      <c r="L246" s="67">
        <f>K246+H246</f>
        <v>0</v>
      </c>
    </row>
    <row r="247" spans="1:12" x14ac:dyDescent="0.3">
      <c r="A247" s="24">
        <v>6</v>
      </c>
      <c r="B247" s="16" t="s">
        <v>249</v>
      </c>
      <c r="C247" s="15">
        <v>2</v>
      </c>
      <c r="D247" s="11">
        <v>0</v>
      </c>
      <c r="E247" s="12">
        <f>C247*(1+D247)</f>
        <v>2</v>
      </c>
      <c r="F247" s="12" t="s">
        <v>5</v>
      </c>
      <c r="G247" s="64"/>
      <c r="H247" s="65">
        <f>G247*E247</f>
        <v>0</v>
      </c>
      <c r="I247" s="66">
        <f t="shared" si="216"/>
        <v>0</v>
      </c>
      <c r="J247" s="15"/>
      <c r="K247" s="65">
        <f>J247*I247</f>
        <v>0</v>
      </c>
      <c r="L247" s="67">
        <f>K247+H247</f>
        <v>0</v>
      </c>
    </row>
    <row r="248" spans="1:12" x14ac:dyDescent="0.3">
      <c r="A248" s="24">
        <v>7</v>
      </c>
      <c r="B248" s="16" t="s">
        <v>251</v>
      </c>
      <c r="C248" s="15">
        <v>4</v>
      </c>
      <c r="D248" s="11">
        <v>0</v>
      </c>
      <c r="E248" s="12">
        <f t="shared" si="217"/>
        <v>4</v>
      </c>
      <c r="F248" s="12" t="s">
        <v>5</v>
      </c>
      <c r="G248" s="64"/>
      <c r="H248" s="65">
        <f t="shared" si="218"/>
        <v>0</v>
      </c>
      <c r="I248" s="66">
        <f t="shared" si="216"/>
        <v>0</v>
      </c>
      <c r="J248" s="15"/>
      <c r="K248" s="65">
        <f t="shared" si="219"/>
        <v>0</v>
      </c>
      <c r="L248" s="67">
        <f t="shared" si="220"/>
        <v>0</v>
      </c>
    </row>
    <row r="249" spans="1:12" x14ac:dyDescent="0.3">
      <c r="A249" s="24">
        <v>8</v>
      </c>
      <c r="B249" s="16" t="s">
        <v>252</v>
      </c>
      <c r="C249" s="15">
        <v>2</v>
      </c>
      <c r="D249" s="11">
        <v>0</v>
      </c>
      <c r="E249" s="12">
        <f t="shared" si="217"/>
        <v>2</v>
      </c>
      <c r="F249" s="12" t="s">
        <v>5</v>
      </c>
      <c r="G249" s="64"/>
      <c r="H249" s="65">
        <f t="shared" si="218"/>
        <v>0</v>
      </c>
      <c r="I249" s="66">
        <f t="shared" si="216"/>
        <v>0</v>
      </c>
      <c r="J249" s="15"/>
      <c r="K249" s="65">
        <f t="shared" si="219"/>
        <v>0</v>
      </c>
      <c r="L249" s="67">
        <f t="shared" si="220"/>
        <v>0</v>
      </c>
    </row>
    <row r="250" spans="1:12" x14ac:dyDescent="0.3">
      <c r="A250" s="24">
        <v>9</v>
      </c>
      <c r="B250" s="16" t="s">
        <v>253</v>
      </c>
      <c r="C250" s="15">
        <v>8</v>
      </c>
      <c r="D250" s="11">
        <v>0</v>
      </c>
      <c r="E250" s="12">
        <f t="shared" si="217"/>
        <v>8</v>
      </c>
      <c r="F250" s="12" t="s">
        <v>5</v>
      </c>
      <c r="G250" s="64"/>
      <c r="H250" s="65">
        <f t="shared" si="218"/>
        <v>0</v>
      </c>
      <c r="I250" s="66">
        <f t="shared" si="216"/>
        <v>0</v>
      </c>
      <c r="J250" s="15"/>
      <c r="K250" s="65">
        <f t="shared" si="219"/>
        <v>0</v>
      </c>
      <c r="L250" s="67">
        <f t="shared" si="220"/>
        <v>0</v>
      </c>
    </row>
    <row r="251" spans="1:12" x14ac:dyDescent="0.3">
      <c r="A251" s="24">
        <v>10</v>
      </c>
      <c r="B251" s="16" t="s">
        <v>260</v>
      </c>
      <c r="C251" s="15">
        <v>2</v>
      </c>
      <c r="D251" s="11">
        <v>0</v>
      </c>
      <c r="E251" s="12">
        <f>C251*(1+D251)</f>
        <v>2</v>
      </c>
      <c r="F251" s="12" t="s">
        <v>5</v>
      </c>
      <c r="G251" s="64"/>
      <c r="H251" s="65">
        <f>G251*E251</f>
        <v>0</v>
      </c>
      <c r="I251" s="66">
        <f t="shared" si="216"/>
        <v>0</v>
      </c>
      <c r="J251" s="15"/>
      <c r="K251" s="65">
        <f>J251*I251</f>
        <v>0</v>
      </c>
      <c r="L251" s="67">
        <f>K251+H251</f>
        <v>0</v>
      </c>
    </row>
    <row r="252" spans="1:12" x14ac:dyDescent="0.3">
      <c r="A252" s="24">
        <v>11</v>
      </c>
      <c r="B252" s="16" t="s">
        <v>269</v>
      </c>
      <c r="C252" s="15">
        <v>2</v>
      </c>
      <c r="D252" s="11">
        <v>0</v>
      </c>
      <c r="E252" s="12">
        <f t="shared" si="217"/>
        <v>2</v>
      </c>
      <c r="F252" s="12" t="s">
        <v>5</v>
      </c>
      <c r="G252" s="64"/>
      <c r="H252" s="65">
        <f t="shared" si="218"/>
        <v>0</v>
      </c>
      <c r="I252" s="66">
        <f t="shared" si="216"/>
        <v>0</v>
      </c>
      <c r="J252" s="15"/>
      <c r="K252" s="65">
        <f t="shared" si="219"/>
        <v>0</v>
      </c>
      <c r="L252" s="67">
        <f t="shared" si="220"/>
        <v>0</v>
      </c>
    </row>
    <row r="253" spans="1:12" x14ac:dyDescent="0.3">
      <c r="A253" s="24">
        <v>12</v>
      </c>
      <c r="B253" s="16" t="s">
        <v>258</v>
      </c>
      <c r="C253" s="15">
        <v>1</v>
      </c>
      <c r="D253" s="11">
        <v>0</v>
      </c>
      <c r="E253" s="12">
        <f>C253*(1+D253)</f>
        <v>1</v>
      </c>
      <c r="F253" s="12" t="s">
        <v>5</v>
      </c>
      <c r="G253" s="64"/>
      <c r="H253" s="65">
        <f>G253*E253</f>
        <v>0</v>
      </c>
      <c r="I253" s="66">
        <f t="shared" si="216"/>
        <v>0</v>
      </c>
      <c r="J253" s="15"/>
      <c r="K253" s="65">
        <f>J253*I253</f>
        <v>0</v>
      </c>
      <c r="L253" s="67">
        <f>K253+H253</f>
        <v>0</v>
      </c>
    </row>
    <row r="254" spans="1:12" x14ac:dyDescent="0.3">
      <c r="A254" s="24">
        <v>13</v>
      </c>
      <c r="B254" s="16" t="s">
        <v>250</v>
      </c>
      <c r="C254" s="15">
        <v>1</v>
      </c>
      <c r="D254" s="11">
        <v>0</v>
      </c>
      <c r="E254" s="12">
        <f>C254*(1+D254)</f>
        <v>1</v>
      </c>
      <c r="F254" s="12" t="s">
        <v>5</v>
      </c>
      <c r="G254" s="64"/>
      <c r="H254" s="65">
        <f>G254*E254</f>
        <v>0</v>
      </c>
      <c r="I254" s="66">
        <f t="shared" si="216"/>
        <v>0</v>
      </c>
      <c r="J254" s="15"/>
      <c r="K254" s="65">
        <f>J254*I254</f>
        <v>0</v>
      </c>
      <c r="L254" s="67">
        <f>K254+H254</f>
        <v>0</v>
      </c>
    </row>
    <row r="255" spans="1:12" x14ac:dyDescent="0.3">
      <c r="A255" s="24">
        <v>14</v>
      </c>
      <c r="B255" s="16" t="s">
        <v>255</v>
      </c>
      <c r="C255" s="15">
        <v>1</v>
      </c>
      <c r="D255" s="11">
        <v>0</v>
      </c>
      <c r="E255" s="12">
        <f>C255*(1+D255)</f>
        <v>1</v>
      </c>
      <c r="F255" s="12" t="s">
        <v>5</v>
      </c>
      <c r="G255" s="64"/>
      <c r="H255" s="65">
        <f>G255*E255</f>
        <v>0</v>
      </c>
      <c r="I255" s="66">
        <f t="shared" si="216"/>
        <v>0</v>
      </c>
      <c r="J255" s="15"/>
      <c r="K255" s="65">
        <f>J255*I255</f>
        <v>0</v>
      </c>
      <c r="L255" s="67">
        <f>K255+H255</f>
        <v>0</v>
      </c>
    </row>
    <row r="256" spans="1:12" ht="28.8" x14ac:dyDescent="0.3">
      <c r="A256" s="24">
        <v>15</v>
      </c>
      <c r="B256" s="25" t="s">
        <v>376</v>
      </c>
      <c r="C256" s="15">
        <v>4</v>
      </c>
      <c r="D256" s="11">
        <v>0</v>
      </c>
      <c r="E256" s="12">
        <f t="shared" si="217"/>
        <v>4</v>
      </c>
      <c r="F256" s="12" t="s">
        <v>5</v>
      </c>
      <c r="G256" s="64"/>
      <c r="H256" s="65">
        <f t="shared" si="218"/>
        <v>0</v>
      </c>
      <c r="I256" s="66">
        <f t="shared" si="216"/>
        <v>0</v>
      </c>
      <c r="J256" s="15"/>
      <c r="K256" s="65">
        <f t="shared" si="219"/>
        <v>0</v>
      </c>
      <c r="L256" s="67">
        <f t="shared" si="220"/>
        <v>0</v>
      </c>
    </row>
    <row r="257" spans="1:12" ht="28.8" x14ac:dyDescent="0.3">
      <c r="A257" s="24">
        <v>16</v>
      </c>
      <c r="B257" s="25" t="s">
        <v>420</v>
      </c>
      <c r="C257" s="15">
        <v>1</v>
      </c>
      <c r="D257" s="11">
        <v>0</v>
      </c>
      <c r="E257" s="12">
        <f>C257*(1+D257)</f>
        <v>1</v>
      </c>
      <c r="F257" s="12" t="s">
        <v>5</v>
      </c>
      <c r="G257" s="64"/>
      <c r="H257" s="65">
        <f>G257*E257</f>
        <v>0</v>
      </c>
      <c r="I257" s="66">
        <f t="shared" si="216"/>
        <v>0</v>
      </c>
      <c r="J257" s="15"/>
      <c r="K257" s="65">
        <f>J257*I257</f>
        <v>0</v>
      </c>
      <c r="L257" s="67">
        <f>K257+H257</f>
        <v>0</v>
      </c>
    </row>
    <row r="258" spans="1:12" ht="28.8" x14ac:dyDescent="0.3">
      <c r="A258" s="24">
        <v>17</v>
      </c>
      <c r="B258" s="25" t="s">
        <v>441</v>
      </c>
      <c r="C258" s="15">
        <v>3</v>
      </c>
      <c r="D258" s="11">
        <v>0</v>
      </c>
      <c r="E258" s="12">
        <f t="shared" si="217"/>
        <v>3</v>
      </c>
      <c r="F258" s="12" t="s">
        <v>5</v>
      </c>
      <c r="G258" s="64"/>
      <c r="H258" s="65">
        <f t="shared" si="218"/>
        <v>0</v>
      </c>
      <c r="I258" s="66">
        <f t="shared" si="216"/>
        <v>0</v>
      </c>
      <c r="J258" s="15"/>
      <c r="K258" s="65">
        <f t="shared" si="219"/>
        <v>0</v>
      </c>
      <c r="L258" s="67">
        <f t="shared" si="220"/>
        <v>0</v>
      </c>
    </row>
    <row r="259" spans="1:12" ht="28.8" x14ac:dyDescent="0.3">
      <c r="A259" s="24">
        <v>18</v>
      </c>
      <c r="B259" s="25" t="s">
        <v>421</v>
      </c>
      <c r="C259" s="15">
        <v>1</v>
      </c>
      <c r="D259" s="11">
        <v>0</v>
      </c>
      <c r="E259" s="12">
        <f>C259*(1+D259)</f>
        <v>1</v>
      </c>
      <c r="F259" s="12" t="s">
        <v>5</v>
      </c>
      <c r="G259" s="64"/>
      <c r="H259" s="65">
        <f>G259*E259</f>
        <v>0</v>
      </c>
      <c r="I259" s="66">
        <f t="shared" si="216"/>
        <v>0</v>
      </c>
      <c r="J259" s="15"/>
      <c r="K259" s="65">
        <f>J259*I259</f>
        <v>0</v>
      </c>
      <c r="L259" s="67">
        <f>K259+H259</f>
        <v>0</v>
      </c>
    </row>
    <row r="260" spans="1:12" x14ac:dyDescent="0.3">
      <c r="A260" s="24">
        <v>19</v>
      </c>
      <c r="B260" s="16" t="s">
        <v>259</v>
      </c>
      <c r="C260" s="15">
        <v>1</v>
      </c>
      <c r="D260" s="11">
        <v>0</v>
      </c>
      <c r="E260" s="12">
        <f>C260*(1+D260)</f>
        <v>1</v>
      </c>
      <c r="F260" s="12" t="s">
        <v>5</v>
      </c>
      <c r="G260" s="64"/>
      <c r="H260" s="65">
        <f>G260*E260</f>
        <v>0</v>
      </c>
      <c r="I260" s="66">
        <f t="shared" si="216"/>
        <v>0</v>
      </c>
      <c r="J260" s="15"/>
      <c r="K260" s="65">
        <f>J260*I260</f>
        <v>0</v>
      </c>
      <c r="L260" s="67">
        <f>K260+H260</f>
        <v>0</v>
      </c>
    </row>
    <row r="261" spans="1:12" x14ac:dyDescent="0.3">
      <c r="A261" s="24">
        <v>20</v>
      </c>
      <c r="B261" s="16" t="s">
        <v>442</v>
      </c>
      <c r="C261" s="15">
        <v>4</v>
      </c>
      <c r="D261" s="11">
        <v>0</v>
      </c>
      <c r="E261" s="12">
        <f t="shared" si="217"/>
        <v>4</v>
      </c>
      <c r="F261" s="12" t="s">
        <v>5</v>
      </c>
      <c r="G261" s="64"/>
      <c r="H261" s="65">
        <f t="shared" si="218"/>
        <v>0</v>
      </c>
      <c r="I261" s="66">
        <f t="shared" si="216"/>
        <v>0</v>
      </c>
      <c r="J261" s="15"/>
      <c r="K261" s="65">
        <f t="shared" si="219"/>
        <v>0</v>
      </c>
      <c r="L261" s="67">
        <f t="shared" si="220"/>
        <v>0</v>
      </c>
    </row>
    <row r="262" spans="1:12" x14ac:dyDescent="0.3">
      <c r="A262" s="24">
        <v>21</v>
      </c>
      <c r="B262" s="16" t="s">
        <v>443</v>
      </c>
      <c r="C262" s="15">
        <v>1</v>
      </c>
      <c r="D262" s="11">
        <v>0</v>
      </c>
      <c r="E262" s="12">
        <f t="shared" si="217"/>
        <v>1</v>
      </c>
      <c r="F262" s="12" t="s">
        <v>5</v>
      </c>
      <c r="G262" s="64"/>
      <c r="H262" s="65">
        <f t="shared" si="218"/>
        <v>0</v>
      </c>
      <c r="I262" s="66">
        <f t="shared" si="216"/>
        <v>0</v>
      </c>
      <c r="J262" s="15"/>
      <c r="K262" s="65">
        <f t="shared" si="219"/>
        <v>0</v>
      </c>
      <c r="L262" s="67">
        <f t="shared" si="220"/>
        <v>0</v>
      </c>
    </row>
    <row r="263" spans="1:12" x14ac:dyDescent="0.3">
      <c r="A263" s="24">
        <v>22</v>
      </c>
      <c r="B263" s="16" t="s">
        <v>444</v>
      </c>
      <c r="C263" s="15">
        <v>1</v>
      </c>
      <c r="D263" s="11">
        <v>0</v>
      </c>
      <c r="E263" s="12">
        <f t="shared" si="217"/>
        <v>1</v>
      </c>
      <c r="F263" s="12" t="s">
        <v>5</v>
      </c>
      <c r="G263" s="64"/>
      <c r="H263" s="65">
        <f t="shared" si="218"/>
        <v>0</v>
      </c>
      <c r="I263" s="66">
        <f t="shared" si="216"/>
        <v>0</v>
      </c>
      <c r="J263" s="15"/>
      <c r="K263" s="65">
        <f t="shared" si="219"/>
        <v>0</v>
      </c>
      <c r="L263" s="67">
        <f t="shared" si="220"/>
        <v>0</v>
      </c>
    </row>
    <row r="264" spans="1:12" x14ac:dyDescent="0.3">
      <c r="A264" s="24">
        <v>23</v>
      </c>
      <c r="B264" s="16" t="s">
        <v>222</v>
      </c>
      <c r="C264" s="15">
        <v>1</v>
      </c>
      <c r="D264" s="11">
        <v>0</v>
      </c>
      <c r="E264" s="12">
        <f t="shared" si="217"/>
        <v>1</v>
      </c>
      <c r="F264" s="12" t="s">
        <v>5</v>
      </c>
      <c r="G264" s="64"/>
      <c r="H264" s="65">
        <f t="shared" si="218"/>
        <v>0</v>
      </c>
      <c r="I264" s="66">
        <f t="shared" si="216"/>
        <v>0</v>
      </c>
      <c r="J264" s="15"/>
      <c r="K264" s="65">
        <f t="shared" si="219"/>
        <v>0</v>
      </c>
      <c r="L264" s="67">
        <f t="shared" si="220"/>
        <v>0</v>
      </c>
    </row>
    <row r="265" spans="1:12" x14ac:dyDescent="0.3">
      <c r="A265" s="24">
        <v>24</v>
      </c>
      <c r="B265" s="16" t="s">
        <v>261</v>
      </c>
      <c r="C265" s="15">
        <v>10</v>
      </c>
      <c r="D265" s="11">
        <v>0</v>
      </c>
      <c r="E265" s="12">
        <f t="shared" si="217"/>
        <v>10</v>
      </c>
      <c r="F265" s="12" t="s">
        <v>5</v>
      </c>
      <c r="G265" s="64"/>
      <c r="H265" s="65">
        <f t="shared" si="218"/>
        <v>0</v>
      </c>
      <c r="I265" s="66">
        <f t="shared" si="216"/>
        <v>0</v>
      </c>
      <c r="J265" s="15"/>
      <c r="K265" s="65">
        <f t="shared" si="219"/>
        <v>0</v>
      </c>
      <c r="L265" s="67">
        <f t="shared" si="220"/>
        <v>0</v>
      </c>
    </row>
    <row r="266" spans="1:12" x14ac:dyDescent="0.3">
      <c r="A266" s="24">
        <v>25</v>
      </c>
      <c r="B266" s="16" t="s">
        <v>262</v>
      </c>
      <c r="C266" s="15">
        <v>2</v>
      </c>
      <c r="D266" s="11">
        <v>0</v>
      </c>
      <c r="E266" s="12">
        <f t="shared" si="217"/>
        <v>2</v>
      </c>
      <c r="F266" s="12" t="s">
        <v>5</v>
      </c>
      <c r="G266" s="64"/>
      <c r="H266" s="65">
        <f t="shared" si="218"/>
        <v>0</v>
      </c>
      <c r="I266" s="66">
        <f t="shared" si="216"/>
        <v>0</v>
      </c>
      <c r="J266" s="15"/>
      <c r="K266" s="65">
        <f t="shared" si="219"/>
        <v>0</v>
      </c>
      <c r="L266" s="67">
        <f t="shared" si="220"/>
        <v>0</v>
      </c>
    </row>
    <row r="267" spans="1:12" x14ac:dyDescent="0.3">
      <c r="A267" s="24">
        <v>26</v>
      </c>
      <c r="B267" s="16" t="s">
        <v>223</v>
      </c>
      <c r="C267" s="15">
        <v>1</v>
      </c>
      <c r="D267" s="11">
        <v>0</v>
      </c>
      <c r="E267" s="12">
        <f t="shared" si="217"/>
        <v>1</v>
      </c>
      <c r="F267" s="12" t="s">
        <v>5</v>
      </c>
      <c r="G267" s="64"/>
      <c r="H267" s="65">
        <f t="shared" si="218"/>
        <v>0</v>
      </c>
      <c r="I267" s="66">
        <f t="shared" si="216"/>
        <v>0</v>
      </c>
      <c r="J267" s="15"/>
      <c r="K267" s="65">
        <f t="shared" si="219"/>
        <v>0</v>
      </c>
      <c r="L267" s="67">
        <f t="shared" si="220"/>
        <v>0</v>
      </c>
    </row>
    <row r="268" spans="1:12" x14ac:dyDescent="0.3">
      <c r="A268" s="24">
        <v>27</v>
      </c>
      <c r="B268" s="16" t="s">
        <v>263</v>
      </c>
      <c r="C268" s="15">
        <v>2</v>
      </c>
      <c r="D268" s="11">
        <v>0</v>
      </c>
      <c r="E268" s="12">
        <f t="shared" si="217"/>
        <v>2</v>
      </c>
      <c r="F268" s="12" t="s">
        <v>5</v>
      </c>
      <c r="G268" s="64"/>
      <c r="H268" s="65">
        <f t="shared" si="218"/>
        <v>0</v>
      </c>
      <c r="I268" s="66">
        <f t="shared" si="216"/>
        <v>0</v>
      </c>
      <c r="J268" s="15"/>
      <c r="K268" s="65">
        <f t="shared" si="219"/>
        <v>0</v>
      </c>
      <c r="L268" s="67">
        <f t="shared" si="220"/>
        <v>0</v>
      </c>
    </row>
    <row r="269" spans="1:12" x14ac:dyDescent="0.3">
      <c r="A269" s="24">
        <v>28</v>
      </c>
      <c r="B269" s="16" t="s">
        <v>264</v>
      </c>
      <c r="C269" s="15">
        <v>2</v>
      </c>
      <c r="D269" s="11">
        <v>0</v>
      </c>
      <c r="E269" s="12">
        <f t="shared" si="217"/>
        <v>2</v>
      </c>
      <c r="F269" s="12" t="s">
        <v>5</v>
      </c>
      <c r="G269" s="64"/>
      <c r="H269" s="65">
        <f t="shared" si="218"/>
        <v>0</v>
      </c>
      <c r="I269" s="66">
        <f t="shared" si="216"/>
        <v>0</v>
      </c>
      <c r="J269" s="15"/>
      <c r="K269" s="65">
        <f t="shared" si="219"/>
        <v>0</v>
      </c>
      <c r="L269" s="67">
        <f t="shared" si="220"/>
        <v>0</v>
      </c>
    </row>
    <row r="270" spans="1:12" x14ac:dyDescent="0.3">
      <c r="A270" s="24">
        <v>29</v>
      </c>
      <c r="B270" s="16" t="s">
        <v>265</v>
      </c>
      <c r="C270" s="15">
        <v>1</v>
      </c>
      <c r="D270" s="11">
        <v>0</v>
      </c>
      <c r="E270" s="12">
        <f t="shared" si="217"/>
        <v>1</v>
      </c>
      <c r="F270" s="12" t="s">
        <v>5</v>
      </c>
      <c r="G270" s="64"/>
      <c r="H270" s="65">
        <f t="shared" si="218"/>
        <v>0</v>
      </c>
      <c r="I270" s="66">
        <f t="shared" si="216"/>
        <v>0</v>
      </c>
      <c r="J270" s="15"/>
      <c r="K270" s="65">
        <f t="shared" si="219"/>
        <v>0</v>
      </c>
      <c r="L270" s="67">
        <f t="shared" si="220"/>
        <v>0</v>
      </c>
    </row>
    <row r="271" spans="1:12" x14ac:dyDescent="0.3">
      <c r="A271" s="24">
        <v>30</v>
      </c>
      <c r="B271" s="16" t="s">
        <v>266</v>
      </c>
      <c r="C271" s="15">
        <v>1</v>
      </c>
      <c r="D271" s="11">
        <v>0</v>
      </c>
      <c r="E271" s="12">
        <f t="shared" si="217"/>
        <v>1</v>
      </c>
      <c r="F271" s="12" t="s">
        <v>5</v>
      </c>
      <c r="G271" s="64"/>
      <c r="H271" s="65">
        <f t="shared" si="218"/>
        <v>0</v>
      </c>
      <c r="I271" s="66">
        <f t="shared" si="216"/>
        <v>0</v>
      </c>
      <c r="J271" s="15"/>
      <c r="K271" s="65">
        <f t="shared" si="219"/>
        <v>0</v>
      </c>
      <c r="L271" s="67">
        <f t="shared" si="220"/>
        <v>0</v>
      </c>
    </row>
    <row r="272" spans="1:12" x14ac:dyDescent="0.3">
      <c r="A272" s="24">
        <v>31</v>
      </c>
      <c r="B272" s="16" t="s">
        <v>267</v>
      </c>
      <c r="C272" s="15">
        <v>2</v>
      </c>
      <c r="D272" s="11">
        <v>0</v>
      </c>
      <c r="E272" s="12">
        <f t="shared" si="217"/>
        <v>2</v>
      </c>
      <c r="F272" s="12" t="s">
        <v>5</v>
      </c>
      <c r="G272" s="64"/>
      <c r="H272" s="65">
        <f t="shared" si="218"/>
        <v>0</v>
      </c>
      <c r="I272" s="66">
        <f t="shared" si="216"/>
        <v>0</v>
      </c>
      <c r="J272" s="15"/>
      <c r="K272" s="65">
        <f t="shared" si="219"/>
        <v>0</v>
      </c>
      <c r="L272" s="67">
        <f t="shared" si="220"/>
        <v>0</v>
      </c>
    </row>
    <row r="273" spans="1:12" x14ac:dyDescent="0.3">
      <c r="A273" s="24">
        <v>32</v>
      </c>
      <c r="B273" s="16" t="s">
        <v>445</v>
      </c>
      <c r="C273" s="15">
        <v>2</v>
      </c>
      <c r="D273" s="11">
        <v>0</v>
      </c>
      <c r="E273" s="12">
        <f t="shared" si="217"/>
        <v>2</v>
      </c>
      <c r="F273" s="12" t="s">
        <v>5</v>
      </c>
      <c r="G273" s="64"/>
      <c r="H273" s="65">
        <f t="shared" si="218"/>
        <v>0</v>
      </c>
      <c r="I273" s="66">
        <f t="shared" si="216"/>
        <v>0</v>
      </c>
      <c r="J273" s="15"/>
      <c r="K273" s="65">
        <f t="shared" si="219"/>
        <v>0</v>
      </c>
      <c r="L273" s="67">
        <f t="shared" si="220"/>
        <v>0</v>
      </c>
    </row>
    <row r="274" spans="1:12" x14ac:dyDescent="0.3">
      <c r="A274" s="24">
        <v>33</v>
      </c>
      <c r="B274" s="16" t="s">
        <v>446</v>
      </c>
      <c r="C274" s="15">
        <v>2</v>
      </c>
      <c r="D274" s="11">
        <v>0</v>
      </c>
      <c r="E274" s="12">
        <f t="shared" si="217"/>
        <v>2</v>
      </c>
      <c r="F274" s="12" t="s">
        <v>5</v>
      </c>
      <c r="G274" s="64"/>
      <c r="H274" s="65">
        <f t="shared" si="218"/>
        <v>0</v>
      </c>
      <c r="I274" s="66">
        <f t="shared" si="216"/>
        <v>0</v>
      </c>
      <c r="J274" s="15"/>
      <c r="K274" s="65">
        <f t="shared" si="219"/>
        <v>0</v>
      </c>
      <c r="L274" s="67">
        <f t="shared" si="220"/>
        <v>0</v>
      </c>
    </row>
    <row r="275" spans="1:12" x14ac:dyDescent="0.3">
      <c r="A275" s="24">
        <v>34</v>
      </c>
      <c r="B275" s="16" t="s">
        <v>268</v>
      </c>
      <c r="C275" s="15">
        <v>3</v>
      </c>
      <c r="D275" s="11">
        <v>0</v>
      </c>
      <c r="E275" s="12">
        <f t="shared" si="217"/>
        <v>3</v>
      </c>
      <c r="F275" s="12" t="s">
        <v>5</v>
      </c>
      <c r="G275" s="64"/>
      <c r="H275" s="65">
        <f t="shared" si="218"/>
        <v>0</v>
      </c>
      <c r="I275" s="66">
        <f t="shared" si="216"/>
        <v>0</v>
      </c>
      <c r="J275" s="15"/>
      <c r="K275" s="65">
        <f t="shared" si="219"/>
        <v>0</v>
      </c>
      <c r="L275" s="67">
        <f t="shared" si="220"/>
        <v>0</v>
      </c>
    </row>
    <row r="276" spans="1:12" x14ac:dyDescent="0.3">
      <c r="A276" s="24">
        <v>35</v>
      </c>
      <c r="B276" s="16" t="s">
        <v>228</v>
      </c>
      <c r="C276" s="15">
        <v>1</v>
      </c>
      <c r="D276" s="11">
        <v>0</v>
      </c>
      <c r="E276" s="12">
        <f t="shared" ref="E276:E282" si="221">C276*(1+D276)</f>
        <v>1</v>
      </c>
      <c r="F276" s="12" t="s">
        <v>5</v>
      </c>
      <c r="G276" s="64"/>
      <c r="H276" s="65">
        <f t="shared" ref="H276:H282" si="222">G276*E276</f>
        <v>0</v>
      </c>
      <c r="I276" s="66">
        <f t="shared" ref="I276" si="223">L$4</f>
        <v>0</v>
      </c>
      <c r="J276" s="15"/>
      <c r="K276" s="65">
        <f t="shared" ref="K276:K282" si="224">J276*I276</f>
        <v>0</v>
      </c>
      <c r="L276" s="67">
        <f t="shared" ref="L276:L282" si="225">K276+H276</f>
        <v>0</v>
      </c>
    </row>
    <row r="277" spans="1:12" x14ac:dyDescent="0.3">
      <c r="A277" s="24">
        <v>36</v>
      </c>
      <c r="B277" s="16" t="s">
        <v>504</v>
      </c>
      <c r="C277" s="15">
        <v>1</v>
      </c>
      <c r="D277" s="11">
        <v>0</v>
      </c>
      <c r="E277" s="12">
        <f t="shared" si="221"/>
        <v>1</v>
      </c>
      <c r="F277" s="12" t="s">
        <v>5</v>
      </c>
      <c r="G277" s="64"/>
      <c r="H277" s="65">
        <f t="shared" si="222"/>
        <v>0</v>
      </c>
      <c r="I277" s="66">
        <f t="shared" si="216"/>
        <v>0</v>
      </c>
      <c r="J277" s="15"/>
      <c r="K277" s="65">
        <f t="shared" si="224"/>
        <v>0</v>
      </c>
      <c r="L277" s="67">
        <f t="shared" si="225"/>
        <v>0</v>
      </c>
    </row>
    <row r="278" spans="1:12" x14ac:dyDescent="0.3">
      <c r="A278" s="24">
        <v>37</v>
      </c>
      <c r="B278" s="16" t="s">
        <v>501</v>
      </c>
      <c r="C278" s="15">
        <v>1</v>
      </c>
      <c r="D278" s="11">
        <v>0</v>
      </c>
      <c r="E278" s="12">
        <f t="shared" si="221"/>
        <v>1</v>
      </c>
      <c r="F278" s="12" t="s">
        <v>5</v>
      </c>
      <c r="G278" s="64"/>
      <c r="H278" s="65">
        <f t="shared" si="222"/>
        <v>0</v>
      </c>
      <c r="I278" s="66">
        <f t="shared" ref="I278" si="226">L$4</f>
        <v>0</v>
      </c>
      <c r="J278" s="15"/>
      <c r="K278" s="65">
        <f t="shared" si="224"/>
        <v>0</v>
      </c>
      <c r="L278" s="67">
        <f t="shared" si="225"/>
        <v>0</v>
      </c>
    </row>
    <row r="279" spans="1:12" x14ac:dyDescent="0.3">
      <c r="A279" s="24">
        <v>38</v>
      </c>
      <c r="B279" s="16" t="s">
        <v>229</v>
      </c>
      <c r="C279" s="15">
        <v>3</v>
      </c>
      <c r="D279" s="11">
        <v>0</v>
      </c>
      <c r="E279" s="12">
        <f t="shared" si="221"/>
        <v>3</v>
      </c>
      <c r="F279" s="12" t="s">
        <v>5</v>
      </c>
      <c r="G279" s="64"/>
      <c r="H279" s="65">
        <f t="shared" si="222"/>
        <v>0</v>
      </c>
      <c r="I279" s="66">
        <f t="shared" si="216"/>
        <v>0</v>
      </c>
      <c r="J279" s="15"/>
      <c r="K279" s="65">
        <f t="shared" si="224"/>
        <v>0</v>
      </c>
      <c r="L279" s="67">
        <f t="shared" si="225"/>
        <v>0</v>
      </c>
    </row>
    <row r="280" spans="1:12" x14ac:dyDescent="0.3">
      <c r="A280" s="24">
        <v>39</v>
      </c>
      <c r="B280" s="16" t="s">
        <v>367</v>
      </c>
      <c r="C280" s="15">
        <v>8</v>
      </c>
      <c r="D280" s="11">
        <v>0</v>
      </c>
      <c r="E280" s="12">
        <f t="shared" si="221"/>
        <v>8</v>
      </c>
      <c r="F280" s="12" t="s">
        <v>5</v>
      </c>
      <c r="G280" s="64"/>
      <c r="H280" s="65">
        <f t="shared" si="222"/>
        <v>0</v>
      </c>
      <c r="I280" s="66">
        <f t="shared" ref="I280:I281" si="227">L$4</f>
        <v>0</v>
      </c>
      <c r="J280" s="15"/>
      <c r="K280" s="65">
        <f t="shared" si="224"/>
        <v>0</v>
      </c>
      <c r="L280" s="67">
        <f t="shared" si="225"/>
        <v>0</v>
      </c>
    </row>
    <row r="281" spans="1:12" x14ac:dyDescent="0.3">
      <c r="A281" s="24">
        <v>40</v>
      </c>
      <c r="B281" s="16" t="s">
        <v>502</v>
      </c>
      <c r="C281" s="15">
        <v>1</v>
      </c>
      <c r="D281" s="11">
        <v>0</v>
      </c>
      <c r="E281" s="12">
        <f t="shared" si="221"/>
        <v>1</v>
      </c>
      <c r="F281" s="12" t="s">
        <v>5</v>
      </c>
      <c r="G281" s="64"/>
      <c r="H281" s="65">
        <f t="shared" si="222"/>
        <v>0</v>
      </c>
      <c r="I281" s="66">
        <f t="shared" si="227"/>
        <v>0</v>
      </c>
      <c r="J281" s="15"/>
      <c r="K281" s="65">
        <f t="shared" si="224"/>
        <v>0</v>
      </c>
      <c r="L281" s="67">
        <f t="shared" si="225"/>
        <v>0</v>
      </c>
    </row>
    <row r="282" spans="1:12" x14ac:dyDescent="0.3">
      <c r="A282" s="24">
        <v>41</v>
      </c>
      <c r="B282" s="16" t="s">
        <v>503</v>
      </c>
      <c r="C282" s="15">
        <v>1</v>
      </c>
      <c r="D282" s="11">
        <v>0</v>
      </c>
      <c r="E282" s="12">
        <f t="shared" si="221"/>
        <v>1</v>
      </c>
      <c r="F282" s="12" t="s">
        <v>5</v>
      </c>
      <c r="G282" s="64"/>
      <c r="H282" s="65">
        <f t="shared" si="222"/>
        <v>0</v>
      </c>
      <c r="I282" s="66">
        <f t="shared" si="216"/>
        <v>0</v>
      </c>
      <c r="J282" s="15"/>
      <c r="K282" s="65">
        <f t="shared" si="224"/>
        <v>0</v>
      </c>
      <c r="L282" s="67">
        <f t="shared" si="225"/>
        <v>0</v>
      </c>
    </row>
    <row r="283" spans="1:12" ht="16.2" thickBot="1" x14ac:dyDescent="0.35">
      <c r="A283" s="24"/>
      <c r="B283" s="16"/>
      <c r="C283" s="15"/>
      <c r="D283" s="11"/>
      <c r="E283" s="17"/>
      <c r="F283" s="12"/>
      <c r="G283" s="64"/>
      <c r="H283" s="65"/>
      <c r="I283" s="14"/>
      <c r="J283" s="15"/>
      <c r="K283" s="65"/>
      <c r="L283" s="67"/>
    </row>
    <row r="284" spans="1:12" ht="16.2" thickBot="1" x14ac:dyDescent="0.35">
      <c r="A284" s="130" t="s">
        <v>361</v>
      </c>
      <c r="B284" s="131"/>
      <c r="C284" s="15"/>
      <c r="D284" s="11"/>
      <c r="E284" s="17"/>
      <c r="F284" s="12"/>
      <c r="G284" s="64"/>
      <c r="H284" s="65"/>
      <c r="I284" s="14"/>
      <c r="J284" s="15"/>
      <c r="K284" s="65"/>
      <c r="L284" s="67"/>
    </row>
    <row r="285" spans="1:12" x14ac:dyDescent="0.3">
      <c r="A285" s="24">
        <v>1</v>
      </c>
      <c r="B285" s="16" t="s">
        <v>205</v>
      </c>
      <c r="C285" s="15">
        <v>5</v>
      </c>
      <c r="D285" s="11">
        <v>0</v>
      </c>
      <c r="E285" s="12">
        <f t="shared" ref="E285:E293" si="228">C285*(1+D285)</f>
        <v>5</v>
      </c>
      <c r="F285" s="12" t="s">
        <v>5</v>
      </c>
      <c r="G285" s="64"/>
      <c r="H285" s="65">
        <f t="shared" ref="H285:H293" si="229">G285*E285</f>
        <v>0</v>
      </c>
      <c r="I285" s="66">
        <f t="shared" ref="I285:I293" si="230">L$4</f>
        <v>0</v>
      </c>
      <c r="J285" s="15"/>
      <c r="K285" s="65">
        <f t="shared" ref="K285:K293" si="231">J285*I285</f>
        <v>0</v>
      </c>
      <c r="L285" s="67">
        <f t="shared" ref="L285:L293" si="232">K285+H285</f>
        <v>0</v>
      </c>
    </row>
    <row r="286" spans="1:12" x14ac:dyDescent="0.3">
      <c r="A286" s="24">
        <v>2</v>
      </c>
      <c r="B286" s="16" t="s">
        <v>447</v>
      </c>
      <c r="C286" s="15">
        <v>2</v>
      </c>
      <c r="D286" s="11">
        <v>0</v>
      </c>
      <c r="E286" s="12">
        <f t="shared" si="228"/>
        <v>2</v>
      </c>
      <c r="F286" s="12" t="s">
        <v>5</v>
      </c>
      <c r="G286" s="64"/>
      <c r="H286" s="65">
        <f t="shared" si="229"/>
        <v>0</v>
      </c>
      <c r="I286" s="66">
        <f t="shared" si="230"/>
        <v>0</v>
      </c>
      <c r="J286" s="15"/>
      <c r="K286" s="65">
        <f t="shared" si="231"/>
        <v>0</v>
      </c>
      <c r="L286" s="67">
        <f t="shared" si="232"/>
        <v>0</v>
      </c>
    </row>
    <row r="287" spans="1:12" x14ac:dyDescent="0.3">
      <c r="A287" s="24">
        <v>3</v>
      </c>
      <c r="B287" s="16" t="s">
        <v>370</v>
      </c>
      <c r="C287" s="15">
        <v>1</v>
      </c>
      <c r="D287" s="11">
        <v>0</v>
      </c>
      <c r="E287" s="12">
        <f t="shared" si="228"/>
        <v>1</v>
      </c>
      <c r="F287" s="12" t="s">
        <v>5</v>
      </c>
      <c r="G287" s="64"/>
      <c r="H287" s="65">
        <f t="shared" si="229"/>
        <v>0</v>
      </c>
      <c r="I287" s="66">
        <f t="shared" si="230"/>
        <v>0</v>
      </c>
      <c r="J287" s="15"/>
      <c r="K287" s="65">
        <f t="shared" si="231"/>
        <v>0</v>
      </c>
      <c r="L287" s="67">
        <f t="shared" si="232"/>
        <v>0</v>
      </c>
    </row>
    <row r="288" spans="1:12" x14ac:dyDescent="0.3">
      <c r="A288" s="24">
        <v>4</v>
      </c>
      <c r="B288" s="16" t="s">
        <v>448</v>
      </c>
      <c r="C288" s="15">
        <v>2</v>
      </c>
      <c r="D288" s="11">
        <v>0</v>
      </c>
      <c r="E288" s="12">
        <f t="shared" si="228"/>
        <v>2</v>
      </c>
      <c r="F288" s="12" t="s">
        <v>5</v>
      </c>
      <c r="G288" s="64"/>
      <c r="H288" s="65">
        <f t="shared" si="229"/>
        <v>0</v>
      </c>
      <c r="I288" s="66">
        <f t="shared" si="230"/>
        <v>0</v>
      </c>
      <c r="J288" s="15"/>
      <c r="K288" s="65">
        <f t="shared" si="231"/>
        <v>0</v>
      </c>
      <c r="L288" s="67">
        <f t="shared" si="232"/>
        <v>0</v>
      </c>
    </row>
    <row r="289" spans="1:12" x14ac:dyDescent="0.3">
      <c r="A289" s="24">
        <v>5</v>
      </c>
      <c r="B289" s="16" t="s">
        <v>371</v>
      </c>
      <c r="C289" s="15">
        <v>1</v>
      </c>
      <c r="D289" s="11">
        <v>0</v>
      </c>
      <c r="E289" s="12">
        <f t="shared" si="228"/>
        <v>1</v>
      </c>
      <c r="F289" s="12" t="s">
        <v>5</v>
      </c>
      <c r="G289" s="64"/>
      <c r="H289" s="65">
        <f t="shared" si="229"/>
        <v>0</v>
      </c>
      <c r="I289" s="66">
        <f t="shared" si="230"/>
        <v>0</v>
      </c>
      <c r="J289" s="15"/>
      <c r="K289" s="65">
        <f t="shared" si="231"/>
        <v>0</v>
      </c>
      <c r="L289" s="67">
        <f t="shared" si="232"/>
        <v>0</v>
      </c>
    </row>
    <row r="290" spans="1:12" x14ac:dyDescent="0.3">
      <c r="A290" s="24">
        <v>6</v>
      </c>
      <c r="B290" s="16" t="s">
        <v>449</v>
      </c>
      <c r="C290" s="15">
        <v>1</v>
      </c>
      <c r="D290" s="11">
        <v>0</v>
      </c>
      <c r="E290" s="12">
        <f t="shared" si="228"/>
        <v>1</v>
      </c>
      <c r="F290" s="12" t="s">
        <v>5</v>
      </c>
      <c r="G290" s="64"/>
      <c r="H290" s="65">
        <f t="shared" si="229"/>
        <v>0</v>
      </c>
      <c r="I290" s="66">
        <f t="shared" si="230"/>
        <v>0</v>
      </c>
      <c r="J290" s="15"/>
      <c r="K290" s="65">
        <f t="shared" si="231"/>
        <v>0</v>
      </c>
      <c r="L290" s="67">
        <f t="shared" si="232"/>
        <v>0</v>
      </c>
    </row>
    <row r="291" spans="1:12" x14ac:dyDescent="0.3">
      <c r="A291" s="24">
        <v>7</v>
      </c>
      <c r="B291" s="16" t="s">
        <v>372</v>
      </c>
      <c r="C291" s="15">
        <v>1</v>
      </c>
      <c r="D291" s="11">
        <v>0</v>
      </c>
      <c r="E291" s="12">
        <f t="shared" si="228"/>
        <v>1</v>
      </c>
      <c r="F291" s="12" t="s">
        <v>5</v>
      </c>
      <c r="G291" s="64"/>
      <c r="H291" s="65">
        <f t="shared" si="229"/>
        <v>0</v>
      </c>
      <c r="I291" s="66">
        <f t="shared" si="230"/>
        <v>0</v>
      </c>
      <c r="J291" s="15"/>
      <c r="K291" s="65">
        <f t="shared" si="231"/>
        <v>0</v>
      </c>
      <c r="L291" s="67">
        <f t="shared" si="232"/>
        <v>0</v>
      </c>
    </row>
    <row r="292" spans="1:12" x14ac:dyDescent="0.3">
      <c r="A292" s="24">
        <v>8</v>
      </c>
      <c r="B292" s="16" t="s">
        <v>373</v>
      </c>
      <c r="C292" s="15">
        <v>1</v>
      </c>
      <c r="D292" s="11">
        <v>0</v>
      </c>
      <c r="E292" s="12">
        <f t="shared" si="228"/>
        <v>1</v>
      </c>
      <c r="F292" s="12" t="s">
        <v>5</v>
      </c>
      <c r="G292" s="64"/>
      <c r="H292" s="65">
        <f t="shared" si="229"/>
        <v>0</v>
      </c>
      <c r="I292" s="66">
        <f t="shared" si="230"/>
        <v>0</v>
      </c>
      <c r="J292" s="15"/>
      <c r="K292" s="65">
        <f t="shared" si="231"/>
        <v>0</v>
      </c>
      <c r="L292" s="67">
        <f t="shared" si="232"/>
        <v>0</v>
      </c>
    </row>
    <row r="293" spans="1:12" x14ac:dyDescent="0.3">
      <c r="A293" s="24">
        <v>9</v>
      </c>
      <c r="B293" s="16" t="s">
        <v>422</v>
      </c>
      <c r="C293" s="15">
        <v>1</v>
      </c>
      <c r="D293" s="11">
        <v>0</v>
      </c>
      <c r="E293" s="12">
        <f t="shared" si="228"/>
        <v>1</v>
      </c>
      <c r="F293" s="12" t="s">
        <v>5</v>
      </c>
      <c r="G293" s="64"/>
      <c r="H293" s="65">
        <f t="shared" si="229"/>
        <v>0</v>
      </c>
      <c r="I293" s="66">
        <f t="shared" si="230"/>
        <v>0</v>
      </c>
      <c r="J293" s="15"/>
      <c r="K293" s="65">
        <f t="shared" si="231"/>
        <v>0</v>
      </c>
      <c r="L293" s="67">
        <f t="shared" si="232"/>
        <v>0</v>
      </c>
    </row>
    <row r="294" spans="1:12" ht="16.2" thickBot="1" x14ac:dyDescent="0.35">
      <c r="A294" s="24"/>
      <c r="B294" s="16"/>
      <c r="C294" s="15"/>
      <c r="D294" s="11"/>
      <c r="E294" s="17"/>
      <c r="F294" s="12"/>
      <c r="G294" s="64"/>
      <c r="H294" s="65"/>
      <c r="I294" s="14"/>
      <c r="J294" s="15"/>
      <c r="K294" s="65"/>
      <c r="L294" s="67"/>
    </row>
    <row r="295" spans="1:12" ht="16.2" thickBot="1" x14ac:dyDescent="0.35">
      <c r="A295" s="130" t="s">
        <v>601</v>
      </c>
      <c r="B295" s="131"/>
      <c r="C295" s="15"/>
      <c r="D295" s="11"/>
      <c r="E295" s="17"/>
      <c r="F295" s="12"/>
      <c r="G295" s="64"/>
      <c r="H295" s="65"/>
      <c r="I295" s="14"/>
      <c r="J295" s="15"/>
      <c r="K295" s="65"/>
      <c r="L295" s="67"/>
    </row>
    <row r="296" spans="1:12" x14ac:dyDescent="0.3">
      <c r="A296" s="24">
        <v>1</v>
      </c>
      <c r="B296" s="16" t="s">
        <v>579</v>
      </c>
      <c r="C296" s="15">
        <v>1</v>
      </c>
      <c r="D296" s="11">
        <v>0</v>
      </c>
      <c r="E296" s="12">
        <f t="shared" ref="E296:E307" si="233">C296*(1+D296)</f>
        <v>1</v>
      </c>
      <c r="F296" s="12" t="s">
        <v>5</v>
      </c>
      <c r="G296" s="64"/>
      <c r="H296" s="65">
        <f t="shared" ref="H296:H307" si="234">G296*E296</f>
        <v>0</v>
      </c>
      <c r="I296" s="66">
        <f t="shared" ref="I296:I307" si="235">L$4</f>
        <v>0</v>
      </c>
      <c r="J296" s="15"/>
      <c r="K296" s="65">
        <f t="shared" ref="K296:K307" si="236">J296*I296</f>
        <v>0</v>
      </c>
      <c r="L296" s="67">
        <f t="shared" ref="L296:L307" si="237">K296+H296</f>
        <v>0</v>
      </c>
    </row>
    <row r="297" spans="1:12" x14ac:dyDescent="0.3">
      <c r="A297" s="24">
        <v>2</v>
      </c>
      <c r="B297" s="16" t="s">
        <v>580</v>
      </c>
      <c r="C297" s="15">
        <v>1</v>
      </c>
      <c r="D297" s="11">
        <v>0</v>
      </c>
      <c r="E297" s="12">
        <f t="shared" si="233"/>
        <v>1</v>
      </c>
      <c r="F297" s="12" t="s">
        <v>5</v>
      </c>
      <c r="G297" s="64"/>
      <c r="H297" s="65">
        <f t="shared" si="234"/>
        <v>0</v>
      </c>
      <c r="I297" s="66">
        <f t="shared" si="235"/>
        <v>0</v>
      </c>
      <c r="J297" s="15"/>
      <c r="K297" s="65">
        <f t="shared" si="236"/>
        <v>0</v>
      </c>
      <c r="L297" s="67">
        <f t="shared" si="237"/>
        <v>0</v>
      </c>
    </row>
    <row r="298" spans="1:12" x14ac:dyDescent="0.3">
      <c r="A298" s="24">
        <v>3</v>
      </c>
      <c r="B298" s="16" t="s">
        <v>581</v>
      </c>
      <c r="C298" s="15">
        <v>4</v>
      </c>
      <c r="D298" s="11">
        <v>0</v>
      </c>
      <c r="E298" s="12">
        <f t="shared" si="233"/>
        <v>4</v>
      </c>
      <c r="F298" s="12" t="s">
        <v>5</v>
      </c>
      <c r="G298" s="64"/>
      <c r="H298" s="65">
        <f t="shared" si="234"/>
        <v>0</v>
      </c>
      <c r="I298" s="66">
        <f t="shared" si="235"/>
        <v>0</v>
      </c>
      <c r="J298" s="15"/>
      <c r="K298" s="65">
        <f t="shared" si="236"/>
        <v>0</v>
      </c>
      <c r="L298" s="67">
        <f t="shared" si="237"/>
        <v>0</v>
      </c>
    </row>
    <row r="299" spans="1:12" x14ac:dyDescent="0.3">
      <c r="A299" s="24">
        <v>4</v>
      </c>
      <c r="B299" s="16" t="s">
        <v>582</v>
      </c>
      <c r="C299" s="15">
        <v>2</v>
      </c>
      <c r="D299" s="11">
        <v>0</v>
      </c>
      <c r="E299" s="12">
        <f t="shared" si="233"/>
        <v>2</v>
      </c>
      <c r="F299" s="12" t="s">
        <v>5</v>
      </c>
      <c r="G299" s="64"/>
      <c r="H299" s="65">
        <f t="shared" si="234"/>
        <v>0</v>
      </c>
      <c r="I299" s="66">
        <f t="shared" si="235"/>
        <v>0</v>
      </c>
      <c r="J299" s="15"/>
      <c r="K299" s="65">
        <f t="shared" si="236"/>
        <v>0</v>
      </c>
      <c r="L299" s="67">
        <f t="shared" si="237"/>
        <v>0</v>
      </c>
    </row>
    <row r="300" spans="1:12" x14ac:dyDescent="0.3">
      <c r="A300" s="24">
        <v>5</v>
      </c>
      <c r="B300" s="16" t="s">
        <v>257</v>
      </c>
      <c r="C300" s="15">
        <v>8</v>
      </c>
      <c r="D300" s="11">
        <v>0</v>
      </c>
      <c r="E300" s="12">
        <f t="shared" si="233"/>
        <v>8</v>
      </c>
      <c r="F300" s="12" t="s">
        <v>5</v>
      </c>
      <c r="G300" s="64"/>
      <c r="H300" s="65">
        <f t="shared" si="234"/>
        <v>0</v>
      </c>
      <c r="I300" s="66">
        <f t="shared" si="235"/>
        <v>0</v>
      </c>
      <c r="J300" s="15"/>
      <c r="K300" s="65">
        <f t="shared" si="236"/>
        <v>0</v>
      </c>
      <c r="L300" s="67">
        <f t="shared" si="237"/>
        <v>0</v>
      </c>
    </row>
    <row r="301" spans="1:12" x14ac:dyDescent="0.3">
      <c r="A301" s="24">
        <v>6</v>
      </c>
      <c r="B301" s="16" t="s">
        <v>583</v>
      </c>
      <c r="C301" s="15">
        <v>4</v>
      </c>
      <c r="D301" s="11">
        <v>0</v>
      </c>
      <c r="E301" s="12">
        <f t="shared" si="233"/>
        <v>4</v>
      </c>
      <c r="F301" s="12" t="s">
        <v>5</v>
      </c>
      <c r="G301" s="64"/>
      <c r="H301" s="65">
        <f t="shared" si="234"/>
        <v>0</v>
      </c>
      <c r="I301" s="66">
        <f t="shared" si="235"/>
        <v>0</v>
      </c>
      <c r="J301" s="15"/>
      <c r="K301" s="65">
        <f t="shared" si="236"/>
        <v>0</v>
      </c>
      <c r="L301" s="67">
        <f t="shared" si="237"/>
        <v>0</v>
      </c>
    </row>
    <row r="302" spans="1:12" x14ac:dyDescent="0.3">
      <c r="A302" s="24">
        <v>7</v>
      </c>
      <c r="B302" s="16" t="s">
        <v>584</v>
      </c>
      <c r="C302" s="15">
        <v>4</v>
      </c>
      <c r="D302" s="11">
        <v>0</v>
      </c>
      <c r="E302" s="12">
        <f t="shared" si="233"/>
        <v>4</v>
      </c>
      <c r="F302" s="12" t="s">
        <v>5</v>
      </c>
      <c r="G302" s="64"/>
      <c r="H302" s="65">
        <f t="shared" si="234"/>
        <v>0</v>
      </c>
      <c r="I302" s="66">
        <f t="shared" si="235"/>
        <v>0</v>
      </c>
      <c r="J302" s="15"/>
      <c r="K302" s="65">
        <f t="shared" si="236"/>
        <v>0</v>
      </c>
      <c r="L302" s="67">
        <f t="shared" si="237"/>
        <v>0</v>
      </c>
    </row>
    <row r="303" spans="1:12" x14ac:dyDescent="0.3">
      <c r="A303" s="24">
        <v>8</v>
      </c>
      <c r="B303" s="16" t="s">
        <v>223</v>
      </c>
      <c r="C303" s="15">
        <v>9</v>
      </c>
      <c r="D303" s="11">
        <v>0</v>
      </c>
      <c r="E303" s="12">
        <f t="shared" si="233"/>
        <v>9</v>
      </c>
      <c r="F303" s="12" t="s">
        <v>5</v>
      </c>
      <c r="G303" s="64"/>
      <c r="H303" s="65">
        <f t="shared" si="234"/>
        <v>0</v>
      </c>
      <c r="I303" s="66">
        <f t="shared" si="235"/>
        <v>0</v>
      </c>
      <c r="J303" s="15"/>
      <c r="K303" s="65">
        <f t="shared" si="236"/>
        <v>0</v>
      </c>
      <c r="L303" s="67">
        <f t="shared" si="237"/>
        <v>0</v>
      </c>
    </row>
    <row r="304" spans="1:12" x14ac:dyDescent="0.3">
      <c r="A304" s="24">
        <v>9</v>
      </c>
      <c r="B304" s="16" t="s">
        <v>450</v>
      </c>
      <c r="C304" s="15">
        <v>2</v>
      </c>
      <c r="D304" s="11">
        <v>0</v>
      </c>
      <c r="E304" s="12">
        <f t="shared" si="233"/>
        <v>2</v>
      </c>
      <c r="F304" s="12" t="s">
        <v>5</v>
      </c>
      <c r="G304" s="64"/>
      <c r="H304" s="65">
        <f t="shared" si="234"/>
        <v>0</v>
      </c>
      <c r="I304" s="66">
        <f t="shared" si="235"/>
        <v>0</v>
      </c>
      <c r="J304" s="15"/>
      <c r="K304" s="65">
        <f t="shared" si="236"/>
        <v>0</v>
      </c>
      <c r="L304" s="67">
        <f t="shared" si="237"/>
        <v>0</v>
      </c>
    </row>
    <row r="305" spans="1:12" x14ac:dyDescent="0.3">
      <c r="A305" s="24">
        <v>10</v>
      </c>
      <c r="B305" s="16" t="s">
        <v>230</v>
      </c>
      <c r="C305" s="15">
        <v>2</v>
      </c>
      <c r="D305" s="11">
        <v>0</v>
      </c>
      <c r="E305" s="12">
        <f t="shared" si="233"/>
        <v>2</v>
      </c>
      <c r="F305" s="12" t="s">
        <v>5</v>
      </c>
      <c r="G305" s="64"/>
      <c r="H305" s="65">
        <f t="shared" si="234"/>
        <v>0</v>
      </c>
      <c r="I305" s="66">
        <f t="shared" si="235"/>
        <v>0</v>
      </c>
      <c r="J305" s="15"/>
      <c r="K305" s="65">
        <f t="shared" si="236"/>
        <v>0</v>
      </c>
      <c r="L305" s="67">
        <f t="shared" si="237"/>
        <v>0</v>
      </c>
    </row>
    <row r="306" spans="1:12" x14ac:dyDescent="0.3">
      <c r="A306" s="24">
        <v>11</v>
      </c>
      <c r="B306" s="16" t="s">
        <v>369</v>
      </c>
      <c r="C306" s="15">
        <v>2</v>
      </c>
      <c r="D306" s="11">
        <v>0</v>
      </c>
      <c r="E306" s="12">
        <f t="shared" si="233"/>
        <v>2</v>
      </c>
      <c r="F306" s="12" t="s">
        <v>5</v>
      </c>
      <c r="G306" s="64"/>
      <c r="H306" s="65">
        <f t="shared" si="234"/>
        <v>0</v>
      </c>
      <c r="I306" s="66">
        <f t="shared" si="235"/>
        <v>0</v>
      </c>
      <c r="J306" s="15"/>
      <c r="K306" s="65">
        <f t="shared" si="236"/>
        <v>0</v>
      </c>
      <c r="L306" s="67">
        <f t="shared" si="237"/>
        <v>0</v>
      </c>
    </row>
    <row r="307" spans="1:12" x14ac:dyDescent="0.3">
      <c r="A307" s="24">
        <v>12</v>
      </c>
      <c r="B307" s="16" t="s">
        <v>451</v>
      </c>
      <c r="C307" s="15">
        <v>2</v>
      </c>
      <c r="D307" s="11">
        <v>0</v>
      </c>
      <c r="E307" s="12">
        <f t="shared" si="233"/>
        <v>2</v>
      </c>
      <c r="F307" s="12" t="s">
        <v>5</v>
      </c>
      <c r="G307" s="64"/>
      <c r="H307" s="65">
        <f t="shared" si="234"/>
        <v>0</v>
      </c>
      <c r="I307" s="66">
        <f t="shared" si="235"/>
        <v>0</v>
      </c>
      <c r="J307" s="15"/>
      <c r="K307" s="65">
        <f t="shared" si="236"/>
        <v>0</v>
      </c>
      <c r="L307" s="67">
        <f t="shared" si="237"/>
        <v>0</v>
      </c>
    </row>
    <row r="308" spans="1:12" ht="16.2" thickBot="1" x14ac:dyDescent="0.35">
      <c r="A308" s="24"/>
      <c r="B308" s="16"/>
      <c r="C308" s="15"/>
      <c r="D308" s="11"/>
      <c r="E308" s="17"/>
      <c r="F308" s="12"/>
      <c r="G308" s="64"/>
      <c r="H308" s="65"/>
      <c r="I308" s="14"/>
      <c r="J308" s="15"/>
      <c r="K308" s="65"/>
      <c r="L308" s="67"/>
    </row>
    <row r="309" spans="1:12" ht="16.2" thickBot="1" x14ac:dyDescent="0.35">
      <c r="A309" s="130" t="s">
        <v>602</v>
      </c>
      <c r="B309" s="131"/>
      <c r="C309" s="15"/>
      <c r="D309" s="11"/>
      <c r="E309" s="17"/>
      <c r="F309" s="12"/>
      <c r="G309" s="64"/>
      <c r="H309" s="65"/>
      <c r="I309" s="14"/>
      <c r="J309" s="15"/>
      <c r="K309" s="65"/>
      <c r="L309" s="67"/>
    </row>
    <row r="310" spans="1:12" x14ac:dyDescent="0.3">
      <c r="A310" s="24">
        <v>1</v>
      </c>
      <c r="B310" s="16" t="s">
        <v>207</v>
      </c>
      <c r="C310" s="15">
        <v>2</v>
      </c>
      <c r="D310" s="11">
        <v>0</v>
      </c>
      <c r="E310" s="12">
        <f t="shared" ref="E310:E314" si="238">C310*(1+D310)</f>
        <v>2</v>
      </c>
      <c r="F310" s="12" t="s">
        <v>5</v>
      </c>
      <c r="G310" s="64"/>
      <c r="H310" s="65">
        <f t="shared" ref="H310:H314" si="239">G310*E310</f>
        <v>0</v>
      </c>
      <c r="I310" s="66">
        <f t="shared" ref="I310:I314" si="240">L$4</f>
        <v>0</v>
      </c>
      <c r="J310" s="15"/>
      <c r="K310" s="65">
        <f t="shared" ref="K310:K314" si="241">J310*I310</f>
        <v>0</v>
      </c>
      <c r="L310" s="67">
        <f t="shared" ref="L310:L314" si="242">K310+H310</f>
        <v>0</v>
      </c>
    </row>
    <row r="311" spans="1:12" x14ac:dyDescent="0.3">
      <c r="A311" s="24">
        <v>2</v>
      </c>
      <c r="B311" s="16" t="s">
        <v>585</v>
      </c>
      <c r="C311" s="15">
        <v>1</v>
      </c>
      <c r="D311" s="11">
        <v>0</v>
      </c>
      <c r="E311" s="12">
        <f t="shared" si="238"/>
        <v>1</v>
      </c>
      <c r="F311" s="12" t="s">
        <v>5</v>
      </c>
      <c r="G311" s="64"/>
      <c r="H311" s="65">
        <f t="shared" si="239"/>
        <v>0</v>
      </c>
      <c r="I311" s="66">
        <f t="shared" si="240"/>
        <v>0</v>
      </c>
      <c r="J311" s="15"/>
      <c r="K311" s="65">
        <f t="shared" si="241"/>
        <v>0</v>
      </c>
      <c r="L311" s="67">
        <f t="shared" si="242"/>
        <v>0</v>
      </c>
    </row>
    <row r="312" spans="1:12" x14ac:dyDescent="0.3">
      <c r="A312" s="24">
        <v>3</v>
      </c>
      <c r="B312" s="16" t="s">
        <v>586</v>
      </c>
      <c r="C312" s="15">
        <v>1</v>
      </c>
      <c r="D312" s="11">
        <v>0</v>
      </c>
      <c r="E312" s="12">
        <f t="shared" si="238"/>
        <v>1</v>
      </c>
      <c r="F312" s="12" t="s">
        <v>5</v>
      </c>
      <c r="G312" s="64"/>
      <c r="H312" s="65">
        <f t="shared" si="239"/>
        <v>0</v>
      </c>
      <c r="I312" s="66">
        <f t="shared" si="240"/>
        <v>0</v>
      </c>
      <c r="J312" s="15"/>
      <c r="K312" s="65">
        <f t="shared" si="241"/>
        <v>0</v>
      </c>
      <c r="L312" s="67">
        <f t="shared" si="242"/>
        <v>0</v>
      </c>
    </row>
    <row r="313" spans="1:12" x14ac:dyDescent="0.3">
      <c r="A313" s="24">
        <v>4</v>
      </c>
      <c r="B313" s="16" t="s">
        <v>221</v>
      </c>
      <c r="C313" s="15">
        <v>4</v>
      </c>
      <c r="D313" s="11">
        <v>0</v>
      </c>
      <c r="E313" s="12">
        <f t="shared" si="238"/>
        <v>4</v>
      </c>
      <c r="F313" s="12" t="s">
        <v>5</v>
      </c>
      <c r="G313" s="64"/>
      <c r="H313" s="65">
        <f t="shared" si="239"/>
        <v>0</v>
      </c>
      <c r="I313" s="66">
        <f t="shared" si="240"/>
        <v>0</v>
      </c>
      <c r="J313" s="15"/>
      <c r="K313" s="65">
        <f t="shared" si="241"/>
        <v>0</v>
      </c>
      <c r="L313" s="67">
        <f t="shared" si="242"/>
        <v>0</v>
      </c>
    </row>
    <row r="314" spans="1:12" x14ac:dyDescent="0.3">
      <c r="A314" s="24">
        <v>5</v>
      </c>
      <c r="B314" s="16" t="s">
        <v>368</v>
      </c>
      <c r="C314" s="15">
        <v>2</v>
      </c>
      <c r="D314" s="11">
        <v>0</v>
      </c>
      <c r="E314" s="12">
        <f t="shared" si="238"/>
        <v>2</v>
      </c>
      <c r="F314" s="12" t="s">
        <v>5</v>
      </c>
      <c r="G314" s="64"/>
      <c r="H314" s="65">
        <f t="shared" si="239"/>
        <v>0</v>
      </c>
      <c r="I314" s="66">
        <f t="shared" si="240"/>
        <v>0</v>
      </c>
      <c r="J314" s="15"/>
      <c r="K314" s="65">
        <f t="shared" si="241"/>
        <v>0</v>
      </c>
      <c r="L314" s="67">
        <f t="shared" si="242"/>
        <v>0</v>
      </c>
    </row>
    <row r="315" spans="1:12" ht="16.2" thickBot="1" x14ac:dyDescent="0.35">
      <c r="A315" s="24"/>
      <c r="B315" s="16"/>
      <c r="C315" s="15"/>
      <c r="D315" s="11"/>
      <c r="E315" s="17"/>
      <c r="F315" s="12"/>
      <c r="G315" s="64"/>
      <c r="H315" s="65"/>
      <c r="I315" s="14"/>
      <c r="J315" s="15"/>
      <c r="K315" s="65"/>
      <c r="L315" s="67"/>
    </row>
    <row r="316" spans="1:12" ht="16.2" thickBot="1" x14ac:dyDescent="0.35">
      <c r="A316" s="130" t="s">
        <v>603</v>
      </c>
      <c r="B316" s="131"/>
      <c r="C316" s="15"/>
      <c r="D316" s="11"/>
      <c r="E316" s="17"/>
      <c r="F316" s="12"/>
      <c r="G316" s="64"/>
      <c r="H316" s="65"/>
      <c r="I316" s="14"/>
      <c r="J316" s="15"/>
      <c r="K316" s="65"/>
      <c r="L316" s="67"/>
    </row>
    <row r="317" spans="1:12" x14ac:dyDescent="0.3">
      <c r="A317" s="24">
        <v>1</v>
      </c>
      <c r="B317" s="16" t="s">
        <v>366</v>
      </c>
      <c r="C317" s="15">
        <v>5</v>
      </c>
      <c r="D317" s="11">
        <v>0</v>
      </c>
      <c r="E317" s="12">
        <f t="shared" ref="E317:E321" si="243">C317*(1+D317)</f>
        <v>5</v>
      </c>
      <c r="F317" s="12" t="s">
        <v>5</v>
      </c>
      <c r="G317" s="64"/>
      <c r="H317" s="65">
        <f t="shared" ref="H317:H321" si="244">G317*E317</f>
        <v>0</v>
      </c>
      <c r="I317" s="66">
        <f t="shared" ref="I317:I321" si="245">L$4</f>
        <v>0</v>
      </c>
      <c r="J317" s="15"/>
      <c r="K317" s="65">
        <f t="shared" ref="K317:K321" si="246">J317*I317</f>
        <v>0</v>
      </c>
      <c r="L317" s="67">
        <f t="shared" ref="L317:L321" si="247">K317+H317</f>
        <v>0</v>
      </c>
    </row>
    <row r="318" spans="1:12" x14ac:dyDescent="0.3">
      <c r="A318" s="24">
        <v>2</v>
      </c>
      <c r="B318" s="16" t="s">
        <v>217</v>
      </c>
      <c r="C318" s="15">
        <v>1</v>
      </c>
      <c r="D318" s="11">
        <v>0</v>
      </c>
      <c r="E318" s="12">
        <f t="shared" si="243"/>
        <v>1</v>
      </c>
      <c r="F318" s="12" t="s">
        <v>5</v>
      </c>
      <c r="G318" s="64"/>
      <c r="H318" s="65">
        <f t="shared" si="244"/>
        <v>0</v>
      </c>
      <c r="I318" s="66">
        <f t="shared" si="245"/>
        <v>0</v>
      </c>
      <c r="J318" s="15"/>
      <c r="K318" s="65">
        <f t="shared" si="246"/>
        <v>0</v>
      </c>
      <c r="L318" s="67">
        <f t="shared" si="247"/>
        <v>0</v>
      </c>
    </row>
    <row r="319" spans="1:12" x14ac:dyDescent="0.3">
      <c r="A319" s="24">
        <v>3</v>
      </c>
      <c r="B319" s="16" t="s">
        <v>242</v>
      </c>
      <c r="C319" s="15">
        <v>2</v>
      </c>
      <c r="D319" s="11">
        <v>0</v>
      </c>
      <c r="E319" s="12">
        <f t="shared" si="243"/>
        <v>2</v>
      </c>
      <c r="F319" s="12" t="s">
        <v>5</v>
      </c>
      <c r="G319" s="64"/>
      <c r="H319" s="65">
        <f t="shared" si="244"/>
        <v>0</v>
      </c>
      <c r="I319" s="66">
        <f t="shared" si="245"/>
        <v>0</v>
      </c>
      <c r="J319" s="15"/>
      <c r="K319" s="65">
        <f t="shared" si="246"/>
        <v>0</v>
      </c>
      <c r="L319" s="67">
        <f t="shared" si="247"/>
        <v>0</v>
      </c>
    </row>
    <row r="320" spans="1:12" x14ac:dyDescent="0.3">
      <c r="A320" s="24">
        <v>4</v>
      </c>
      <c r="B320" s="16" t="s">
        <v>587</v>
      </c>
      <c r="C320" s="15">
        <v>1</v>
      </c>
      <c r="D320" s="11">
        <v>0</v>
      </c>
      <c r="E320" s="12">
        <f t="shared" si="243"/>
        <v>1</v>
      </c>
      <c r="F320" s="12" t="s">
        <v>5</v>
      </c>
      <c r="G320" s="64"/>
      <c r="H320" s="65">
        <f t="shared" si="244"/>
        <v>0</v>
      </c>
      <c r="I320" s="66">
        <f t="shared" si="245"/>
        <v>0</v>
      </c>
      <c r="J320" s="15"/>
      <c r="K320" s="65">
        <f t="shared" si="246"/>
        <v>0</v>
      </c>
      <c r="L320" s="67">
        <f t="shared" si="247"/>
        <v>0</v>
      </c>
    </row>
    <row r="321" spans="1:12" x14ac:dyDescent="0.3">
      <c r="A321" s="24">
        <v>5</v>
      </c>
      <c r="B321" s="16" t="s">
        <v>367</v>
      </c>
      <c r="C321" s="15">
        <v>1</v>
      </c>
      <c r="D321" s="11">
        <v>0</v>
      </c>
      <c r="E321" s="12">
        <f t="shared" si="243"/>
        <v>1</v>
      </c>
      <c r="F321" s="12" t="s">
        <v>5</v>
      </c>
      <c r="G321" s="64"/>
      <c r="H321" s="65">
        <f t="shared" si="244"/>
        <v>0</v>
      </c>
      <c r="I321" s="66">
        <f t="shared" si="245"/>
        <v>0</v>
      </c>
      <c r="J321" s="15"/>
      <c r="K321" s="65">
        <f t="shared" si="246"/>
        <v>0</v>
      </c>
      <c r="L321" s="67">
        <f t="shared" si="247"/>
        <v>0</v>
      </c>
    </row>
    <row r="322" spans="1:12" ht="16.2" thickBot="1" x14ac:dyDescent="0.35">
      <c r="A322" s="24"/>
      <c r="B322" s="16"/>
      <c r="C322" s="15"/>
      <c r="D322" s="11"/>
      <c r="E322" s="17"/>
      <c r="F322" s="12"/>
      <c r="G322" s="64"/>
      <c r="H322" s="65"/>
      <c r="I322" s="14"/>
      <c r="J322" s="15"/>
      <c r="K322" s="65"/>
      <c r="L322" s="67"/>
    </row>
    <row r="323" spans="1:12" ht="16.2" thickBot="1" x14ac:dyDescent="0.35">
      <c r="A323" s="130" t="s">
        <v>604</v>
      </c>
      <c r="B323" s="131"/>
      <c r="C323" s="15"/>
      <c r="D323" s="11"/>
      <c r="E323" s="17"/>
      <c r="F323" s="12"/>
      <c r="G323" s="64"/>
      <c r="H323" s="65"/>
      <c r="I323" s="14"/>
      <c r="J323" s="15"/>
      <c r="K323" s="65"/>
      <c r="L323" s="67"/>
    </row>
    <row r="324" spans="1:12" x14ac:dyDescent="0.3">
      <c r="A324" s="24">
        <v>1</v>
      </c>
      <c r="B324" s="16" t="s">
        <v>588</v>
      </c>
      <c r="C324" s="15">
        <v>2</v>
      </c>
      <c r="D324" s="11">
        <v>0</v>
      </c>
      <c r="E324" s="12">
        <f t="shared" ref="E324:E327" si="248">C324*(1+D324)</f>
        <v>2</v>
      </c>
      <c r="F324" s="12" t="s">
        <v>5</v>
      </c>
      <c r="G324" s="64"/>
      <c r="H324" s="65">
        <f t="shared" ref="H324:H327" si="249">G324*E324</f>
        <v>0</v>
      </c>
      <c r="I324" s="66">
        <f t="shared" ref="I324:I327" si="250">L$4</f>
        <v>0</v>
      </c>
      <c r="J324" s="15"/>
      <c r="K324" s="65">
        <f t="shared" ref="K324:K327" si="251">J324*I324</f>
        <v>0</v>
      </c>
      <c r="L324" s="67">
        <f t="shared" ref="L324:L327" si="252">K324+H324</f>
        <v>0</v>
      </c>
    </row>
    <row r="325" spans="1:12" x14ac:dyDescent="0.3">
      <c r="A325" s="24">
        <v>2</v>
      </c>
      <c r="B325" s="16" t="s">
        <v>249</v>
      </c>
      <c r="C325" s="15">
        <v>1</v>
      </c>
      <c r="D325" s="11">
        <v>0</v>
      </c>
      <c r="E325" s="12">
        <f t="shared" si="248"/>
        <v>1</v>
      </c>
      <c r="F325" s="12" t="s">
        <v>5</v>
      </c>
      <c r="G325" s="64"/>
      <c r="H325" s="65">
        <f t="shared" si="249"/>
        <v>0</v>
      </c>
      <c r="I325" s="66">
        <f t="shared" si="250"/>
        <v>0</v>
      </c>
      <c r="J325" s="15"/>
      <c r="K325" s="65">
        <f t="shared" si="251"/>
        <v>0</v>
      </c>
      <c r="L325" s="67">
        <f t="shared" si="252"/>
        <v>0</v>
      </c>
    </row>
    <row r="326" spans="1:12" x14ac:dyDescent="0.3">
      <c r="A326" s="24">
        <v>3</v>
      </c>
      <c r="B326" s="16" t="s">
        <v>221</v>
      </c>
      <c r="C326" s="15">
        <v>1</v>
      </c>
      <c r="D326" s="11">
        <v>0</v>
      </c>
      <c r="E326" s="12">
        <f t="shared" si="248"/>
        <v>1</v>
      </c>
      <c r="F326" s="12" t="s">
        <v>5</v>
      </c>
      <c r="G326" s="64"/>
      <c r="H326" s="65">
        <f t="shared" si="249"/>
        <v>0</v>
      </c>
      <c r="I326" s="66">
        <f t="shared" si="250"/>
        <v>0</v>
      </c>
      <c r="J326" s="15"/>
      <c r="K326" s="65">
        <f t="shared" si="251"/>
        <v>0</v>
      </c>
      <c r="L326" s="67">
        <f t="shared" si="252"/>
        <v>0</v>
      </c>
    </row>
    <row r="327" spans="1:12" x14ac:dyDescent="0.3">
      <c r="A327" s="24">
        <v>4</v>
      </c>
      <c r="B327" s="25" t="s">
        <v>372</v>
      </c>
      <c r="C327" s="15">
        <v>1</v>
      </c>
      <c r="D327" s="11">
        <v>0</v>
      </c>
      <c r="E327" s="12">
        <f t="shared" si="248"/>
        <v>1</v>
      </c>
      <c r="F327" s="12" t="s">
        <v>5</v>
      </c>
      <c r="G327" s="64"/>
      <c r="H327" s="65">
        <f t="shared" si="249"/>
        <v>0</v>
      </c>
      <c r="I327" s="66">
        <f t="shared" si="250"/>
        <v>0</v>
      </c>
      <c r="J327" s="15"/>
      <c r="K327" s="65">
        <f t="shared" si="251"/>
        <v>0</v>
      </c>
      <c r="L327" s="67">
        <f t="shared" si="252"/>
        <v>0</v>
      </c>
    </row>
    <row r="328" spans="1:12" ht="16.2" thickBot="1" x14ac:dyDescent="0.35">
      <c r="A328" s="24"/>
      <c r="B328" s="16"/>
      <c r="C328" s="15"/>
      <c r="D328" s="11"/>
      <c r="E328" s="17"/>
      <c r="F328" s="12"/>
      <c r="G328" s="64"/>
      <c r="H328" s="65"/>
      <c r="I328" s="14"/>
      <c r="J328" s="15"/>
      <c r="K328" s="65"/>
      <c r="L328" s="67"/>
    </row>
    <row r="329" spans="1:12" ht="16.2" thickBot="1" x14ac:dyDescent="0.35">
      <c r="A329" s="130" t="s">
        <v>309</v>
      </c>
      <c r="B329" s="131"/>
      <c r="C329" s="15"/>
      <c r="D329" s="11"/>
      <c r="E329" s="17"/>
      <c r="F329" s="12"/>
      <c r="G329" s="64"/>
      <c r="H329" s="65"/>
      <c r="I329" s="14"/>
      <c r="J329" s="15"/>
      <c r="K329" s="65"/>
      <c r="L329" s="67"/>
    </row>
    <row r="330" spans="1:12" x14ac:dyDescent="0.3">
      <c r="A330" s="24">
        <v>1</v>
      </c>
      <c r="B330" s="16" t="s">
        <v>527</v>
      </c>
      <c r="C330" s="15">
        <v>1</v>
      </c>
      <c r="D330" s="11">
        <v>0</v>
      </c>
      <c r="E330" s="12">
        <f t="shared" ref="E330:E336" si="253">C330*(1+D330)</f>
        <v>1</v>
      </c>
      <c r="F330" s="12" t="s">
        <v>5</v>
      </c>
      <c r="G330" s="64"/>
      <c r="H330" s="65">
        <f t="shared" ref="H330:H336" si="254">G330*E330</f>
        <v>0</v>
      </c>
      <c r="I330" s="66">
        <f t="shared" ref="I330:I336" si="255">L$4</f>
        <v>0</v>
      </c>
      <c r="J330" s="15"/>
      <c r="K330" s="65">
        <f t="shared" ref="K330:K336" si="256">J330*I330</f>
        <v>0</v>
      </c>
      <c r="L330" s="67">
        <f t="shared" ref="L330:L336" si="257">K330+H330</f>
        <v>0</v>
      </c>
    </row>
    <row r="331" spans="1:12" x14ac:dyDescent="0.3">
      <c r="A331" s="24">
        <v>2</v>
      </c>
      <c r="B331" s="16" t="s">
        <v>528</v>
      </c>
      <c r="C331" s="15">
        <v>1</v>
      </c>
      <c r="D331" s="11">
        <v>0</v>
      </c>
      <c r="E331" s="12">
        <f t="shared" ref="E331:E333" si="258">C331*(1+D331)</f>
        <v>1</v>
      </c>
      <c r="F331" s="12" t="s">
        <v>5</v>
      </c>
      <c r="G331" s="64"/>
      <c r="H331" s="65">
        <f t="shared" ref="H331:H333" si="259">G331*E331</f>
        <v>0</v>
      </c>
      <c r="I331" s="66">
        <f t="shared" ref="I331:I333" si="260">L$4</f>
        <v>0</v>
      </c>
      <c r="J331" s="15"/>
      <c r="K331" s="65">
        <f t="shared" ref="K331:K333" si="261">J331*I331</f>
        <v>0</v>
      </c>
      <c r="L331" s="67">
        <f t="shared" ref="L331:L333" si="262">K331+H331</f>
        <v>0</v>
      </c>
    </row>
    <row r="332" spans="1:12" x14ac:dyDescent="0.3">
      <c r="A332" s="24">
        <v>3</v>
      </c>
      <c r="B332" s="16" t="s">
        <v>529</v>
      </c>
      <c r="C332" s="15">
        <v>3</v>
      </c>
      <c r="D332" s="11">
        <v>0</v>
      </c>
      <c r="E332" s="12">
        <f t="shared" si="258"/>
        <v>3</v>
      </c>
      <c r="F332" s="12" t="s">
        <v>5</v>
      </c>
      <c r="G332" s="64"/>
      <c r="H332" s="65">
        <f t="shared" si="259"/>
        <v>0</v>
      </c>
      <c r="I332" s="66">
        <f t="shared" si="260"/>
        <v>0</v>
      </c>
      <c r="J332" s="15"/>
      <c r="K332" s="65">
        <f t="shared" si="261"/>
        <v>0</v>
      </c>
      <c r="L332" s="67">
        <f t="shared" si="262"/>
        <v>0</v>
      </c>
    </row>
    <row r="333" spans="1:12" x14ac:dyDescent="0.3">
      <c r="A333" s="24">
        <v>4</v>
      </c>
      <c r="B333" s="16" t="s">
        <v>530</v>
      </c>
      <c r="C333" s="15">
        <v>1</v>
      </c>
      <c r="D333" s="11">
        <v>0</v>
      </c>
      <c r="E333" s="12">
        <f t="shared" si="258"/>
        <v>1</v>
      </c>
      <c r="F333" s="12" t="s">
        <v>5</v>
      </c>
      <c r="G333" s="64"/>
      <c r="H333" s="65">
        <f t="shared" si="259"/>
        <v>0</v>
      </c>
      <c r="I333" s="66">
        <f t="shared" si="260"/>
        <v>0</v>
      </c>
      <c r="J333" s="15"/>
      <c r="K333" s="65">
        <f t="shared" si="261"/>
        <v>0</v>
      </c>
      <c r="L333" s="67">
        <f t="shared" si="262"/>
        <v>0</v>
      </c>
    </row>
    <row r="334" spans="1:12" x14ac:dyDescent="0.3">
      <c r="A334" s="24">
        <v>5</v>
      </c>
      <c r="B334" s="16" t="s">
        <v>531</v>
      </c>
      <c r="C334" s="15">
        <v>1</v>
      </c>
      <c r="D334" s="11">
        <v>0</v>
      </c>
      <c r="E334" s="12">
        <f t="shared" si="253"/>
        <v>1</v>
      </c>
      <c r="F334" s="12" t="s">
        <v>5</v>
      </c>
      <c r="G334" s="64"/>
      <c r="H334" s="65">
        <f t="shared" si="254"/>
        <v>0</v>
      </c>
      <c r="I334" s="66">
        <f t="shared" si="255"/>
        <v>0</v>
      </c>
      <c r="J334" s="15"/>
      <c r="K334" s="65">
        <f t="shared" si="256"/>
        <v>0</v>
      </c>
      <c r="L334" s="67">
        <f t="shared" si="257"/>
        <v>0</v>
      </c>
    </row>
    <row r="335" spans="1:12" x14ac:dyDescent="0.3">
      <c r="A335" s="24">
        <v>6</v>
      </c>
      <c r="B335" s="16" t="s">
        <v>223</v>
      </c>
      <c r="C335" s="15">
        <v>6</v>
      </c>
      <c r="D335" s="11">
        <v>0</v>
      </c>
      <c r="E335" s="12">
        <f t="shared" si="253"/>
        <v>6</v>
      </c>
      <c r="F335" s="12" t="s">
        <v>5</v>
      </c>
      <c r="G335" s="64"/>
      <c r="H335" s="65">
        <f t="shared" si="254"/>
        <v>0</v>
      </c>
      <c r="I335" s="66">
        <f t="shared" si="255"/>
        <v>0</v>
      </c>
      <c r="J335" s="15"/>
      <c r="K335" s="65">
        <f t="shared" si="256"/>
        <v>0</v>
      </c>
      <c r="L335" s="67">
        <f t="shared" si="257"/>
        <v>0</v>
      </c>
    </row>
    <row r="336" spans="1:12" x14ac:dyDescent="0.3">
      <c r="A336" s="24">
        <v>7</v>
      </c>
      <c r="B336" s="16" t="s">
        <v>532</v>
      </c>
      <c r="C336" s="15">
        <v>1</v>
      </c>
      <c r="D336" s="11">
        <v>0</v>
      </c>
      <c r="E336" s="12">
        <f t="shared" si="253"/>
        <v>1</v>
      </c>
      <c r="F336" s="12" t="s">
        <v>5</v>
      </c>
      <c r="G336" s="64"/>
      <c r="H336" s="65">
        <f t="shared" si="254"/>
        <v>0</v>
      </c>
      <c r="I336" s="66">
        <f t="shared" si="255"/>
        <v>0</v>
      </c>
      <c r="J336" s="15"/>
      <c r="K336" s="65">
        <f t="shared" si="256"/>
        <v>0</v>
      </c>
      <c r="L336" s="67">
        <f t="shared" si="257"/>
        <v>0</v>
      </c>
    </row>
    <row r="337" spans="1:12" ht="16.2" thickBot="1" x14ac:dyDescent="0.35">
      <c r="A337" s="24"/>
      <c r="B337" s="16"/>
      <c r="C337" s="15"/>
      <c r="D337" s="11"/>
      <c r="E337" s="17"/>
      <c r="F337" s="12"/>
      <c r="G337" s="64"/>
      <c r="H337" s="65"/>
      <c r="I337" s="14"/>
      <c r="J337" s="15"/>
      <c r="K337" s="65"/>
      <c r="L337" s="67"/>
    </row>
    <row r="338" spans="1:12" ht="16.2" thickBot="1" x14ac:dyDescent="0.35">
      <c r="A338" s="130" t="s">
        <v>605</v>
      </c>
      <c r="B338" s="131"/>
      <c r="C338" s="15"/>
      <c r="D338" s="11"/>
      <c r="E338" s="17"/>
      <c r="F338" s="12"/>
      <c r="G338" s="64"/>
      <c r="H338" s="65"/>
      <c r="I338" s="14"/>
      <c r="J338" s="15"/>
      <c r="K338" s="65"/>
      <c r="L338" s="67"/>
    </row>
    <row r="339" spans="1:12" x14ac:dyDescent="0.3">
      <c r="A339" s="24">
        <v>1</v>
      </c>
      <c r="B339" s="16" t="s">
        <v>589</v>
      </c>
      <c r="C339" s="15">
        <v>1</v>
      </c>
      <c r="D339" s="11">
        <v>0</v>
      </c>
      <c r="E339" s="12">
        <f t="shared" ref="E339:E342" si="263">C339*(1+D339)</f>
        <v>1</v>
      </c>
      <c r="F339" s="12" t="s">
        <v>5</v>
      </c>
      <c r="G339" s="64"/>
      <c r="H339" s="65">
        <f t="shared" ref="H339:H342" si="264">G339*E339</f>
        <v>0</v>
      </c>
      <c r="I339" s="66">
        <f t="shared" ref="I339:I342" si="265">L$4</f>
        <v>0</v>
      </c>
      <c r="J339" s="15"/>
      <c r="K339" s="65">
        <f t="shared" ref="K339:K342" si="266">J339*I339</f>
        <v>0</v>
      </c>
      <c r="L339" s="67">
        <f t="shared" ref="L339:L342" si="267">K339+H339</f>
        <v>0</v>
      </c>
    </row>
    <row r="340" spans="1:12" x14ac:dyDescent="0.3">
      <c r="A340" s="24">
        <v>2</v>
      </c>
      <c r="B340" s="16" t="s">
        <v>590</v>
      </c>
      <c r="C340" s="15">
        <v>4</v>
      </c>
      <c r="D340" s="11">
        <v>0</v>
      </c>
      <c r="E340" s="12">
        <f t="shared" si="263"/>
        <v>4</v>
      </c>
      <c r="F340" s="12" t="s">
        <v>5</v>
      </c>
      <c r="G340" s="64"/>
      <c r="H340" s="65">
        <f t="shared" si="264"/>
        <v>0</v>
      </c>
      <c r="I340" s="66">
        <f t="shared" si="265"/>
        <v>0</v>
      </c>
      <c r="J340" s="15"/>
      <c r="K340" s="65">
        <f t="shared" si="266"/>
        <v>0</v>
      </c>
      <c r="L340" s="67">
        <f t="shared" si="267"/>
        <v>0</v>
      </c>
    </row>
    <row r="341" spans="1:12" x14ac:dyDescent="0.3">
      <c r="A341" s="24">
        <v>3</v>
      </c>
      <c r="B341" s="16" t="s">
        <v>205</v>
      </c>
      <c r="C341" s="15">
        <v>2</v>
      </c>
      <c r="D341" s="11">
        <v>0</v>
      </c>
      <c r="E341" s="12">
        <f t="shared" si="263"/>
        <v>2</v>
      </c>
      <c r="F341" s="12" t="s">
        <v>5</v>
      </c>
      <c r="G341" s="64"/>
      <c r="H341" s="65">
        <f t="shared" si="264"/>
        <v>0</v>
      </c>
      <c r="I341" s="66">
        <f t="shared" si="265"/>
        <v>0</v>
      </c>
      <c r="J341" s="15"/>
      <c r="K341" s="65">
        <f t="shared" si="266"/>
        <v>0</v>
      </c>
      <c r="L341" s="67">
        <f t="shared" si="267"/>
        <v>0</v>
      </c>
    </row>
    <row r="342" spans="1:12" x14ac:dyDescent="0.3">
      <c r="A342" s="24">
        <v>4</v>
      </c>
      <c r="B342" s="16" t="s">
        <v>449</v>
      </c>
      <c r="C342" s="15">
        <v>2</v>
      </c>
      <c r="D342" s="11">
        <v>0</v>
      </c>
      <c r="E342" s="12">
        <f t="shared" si="263"/>
        <v>2</v>
      </c>
      <c r="F342" s="12" t="s">
        <v>5</v>
      </c>
      <c r="G342" s="64"/>
      <c r="H342" s="65">
        <f t="shared" si="264"/>
        <v>0</v>
      </c>
      <c r="I342" s="66">
        <f t="shared" si="265"/>
        <v>0</v>
      </c>
      <c r="J342" s="15"/>
      <c r="K342" s="65">
        <f t="shared" si="266"/>
        <v>0</v>
      </c>
      <c r="L342" s="67">
        <f t="shared" si="267"/>
        <v>0</v>
      </c>
    </row>
    <row r="343" spans="1:12" x14ac:dyDescent="0.3">
      <c r="A343" s="24">
        <v>5</v>
      </c>
      <c r="B343" s="16" t="s">
        <v>591</v>
      </c>
      <c r="C343" s="15">
        <v>1</v>
      </c>
      <c r="D343" s="11">
        <v>0</v>
      </c>
      <c r="E343" s="12">
        <f t="shared" ref="E343:E344" si="268">C343*(1+D343)</f>
        <v>1</v>
      </c>
      <c r="F343" s="12" t="s">
        <v>5</v>
      </c>
      <c r="G343" s="64"/>
      <c r="H343" s="65">
        <f t="shared" ref="H343:H344" si="269">G343*E343</f>
        <v>0</v>
      </c>
      <c r="I343" s="66">
        <f t="shared" ref="I343:I344" si="270">L$4</f>
        <v>0</v>
      </c>
      <c r="J343" s="15"/>
      <c r="K343" s="65">
        <f t="shared" ref="K343:K344" si="271">J343*I343</f>
        <v>0</v>
      </c>
      <c r="L343" s="67">
        <f t="shared" ref="L343:L344" si="272">K343+H343</f>
        <v>0</v>
      </c>
    </row>
    <row r="344" spans="1:12" x14ac:dyDescent="0.3">
      <c r="A344" s="24">
        <v>6</v>
      </c>
      <c r="B344" s="16" t="s">
        <v>365</v>
      </c>
      <c r="C344" s="15">
        <v>2</v>
      </c>
      <c r="D344" s="11">
        <v>0</v>
      </c>
      <c r="E344" s="12">
        <f t="shared" si="268"/>
        <v>2</v>
      </c>
      <c r="F344" s="12" t="s">
        <v>5</v>
      </c>
      <c r="G344" s="64"/>
      <c r="H344" s="65">
        <f t="shared" si="269"/>
        <v>0</v>
      </c>
      <c r="I344" s="66">
        <f t="shared" si="270"/>
        <v>0</v>
      </c>
      <c r="J344" s="15"/>
      <c r="K344" s="65">
        <f t="shared" si="271"/>
        <v>0</v>
      </c>
      <c r="L344" s="67">
        <f t="shared" si="272"/>
        <v>0</v>
      </c>
    </row>
    <row r="345" spans="1:12" ht="16.2" thickBot="1" x14ac:dyDescent="0.35">
      <c r="A345" s="24"/>
      <c r="B345" s="16"/>
      <c r="C345" s="15"/>
      <c r="D345" s="11"/>
      <c r="E345" s="17"/>
      <c r="F345" s="12"/>
      <c r="G345" s="64"/>
      <c r="H345" s="65"/>
      <c r="I345" s="14"/>
      <c r="J345" s="15"/>
      <c r="K345" s="65"/>
      <c r="L345" s="67"/>
    </row>
    <row r="346" spans="1:12" ht="16.2" thickBot="1" x14ac:dyDescent="0.35">
      <c r="A346" s="130" t="s">
        <v>362</v>
      </c>
      <c r="B346" s="131"/>
      <c r="C346" s="15"/>
      <c r="D346" s="11"/>
      <c r="E346" s="17"/>
      <c r="F346" s="12"/>
      <c r="G346" s="64"/>
      <c r="H346" s="65"/>
      <c r="I346" s="14"/>
      <c r="J346" s="15"/>
      <c r="K346" s="65"/>
      <c r="L346" s="67"/>
    </row>
    <row r="347" spans="1:12" x14ac:dyDescent="0.3">
      <c r="A347" s="24">
        <v>1</v>
      </c>
      <c r="B347" s="16" t="s">
        <v>363</v>
      </c>
      <c r="C347" s="15">
        <v>4</v>
      </c>
      <c r="D347" s="11">
        <v>0</v>
      </c>
      <c r="E347" s="12">
        <f t="shared" ref="E347:E349" si="273">C347*(1+D347)</f>
        <v>4</v>
      </c>
      <c r="F347" s="12" t="s">
        <v>5</v>
      </c>
      <c r="G347" s="64"/>
      <c r="H347" s="65">
        <f t="shared" ref="H347:H349" si="274">G347*E347</f>
        <v>0</v>
      </c>
      <c r="I347" s="66">
        <f t="shared" ref="I347:I349" si="275">L$4</f>
        <v>0</v>
      </c>
      <c r="J347" s="15"/>
      <c r="K347" s="65">
        <f t="shared" ref="K347:K349" si="276">J347*I347</f>
        <v>0</v>
      </c>
      <c r="L347" s="67">
        <f t="shared" ref="L347:L349" si="277">K347+H347</f>
        <v>0</v>
      </c>
    </row>
    <row r="348" spans="1:12" x14ac:dyDescent="0.3">
      <c r="A348" s="24">
        <v>2</v>
      </c>
      <c r="B348" s="16" t="s">
        <v>364</v>
      </c>
      <c r="C348" s="15">
        <v>1</v>
      </c>
      <c r="D348" s="11">
        <v>0</v>
      </c>
      <c r="E348" s="12">
        <f t="shared" si="273"/>
        <v>1</v>
      </c>
      <c r="F348" s="12" t="s">
        <v>5</v>
      </c>
      <c r="G348" s="64"/>
      <c r="H348" s="65">
        <f t="shared" si="274"/>
        <v>0</v>
      </c>
      <c r="I348" s="66">
        <f t="shared" si="275"/>
        <v>0</v>
      </c>
      <c r="J348" s="15"/>
      <c r="K348" s="65">
        <f t="shared" si="276"/>
        <v>0</v>
      </c>
      <c r="L348" s="67">
        <f t="shared" si="277"/>
        <v>0</v>
      </c>
    </row>
    <row r="349" spans="1:12" x14ac:dyDescent="0.3">
      <c r="A349" s="24">
        <v>3</v>
      </c>
      <c r="B349" s="16" t="s">
        <v>221</v>
      </c>
      <c r="C349" s="15">
        <v>5</v>
      </c>
      <c r="D349" s="11">
        <v>0</v>
      </c>
      <c r="E349" s="12">
        <f t="shared" si="273"/>
        <v>5</v>
      </c>
      <c r="F349" s="12" t="s">
        <v>5</v>
      </c>
      <c r="G349" s="64"/>
      <c r="H349" s="65">
        <f t="shared" si="274"/>
        <v>0</v>
      </c>
      <c r="I349" s="66">
        <f t="shared" si="275"/>
        <v>0</v>
      </c>
      <c r="J349" s="15"/>
      <c r="K349" s="65">
        <f t="shared" si="276"/>
        <v>0</v>
      </c>
      <c r="L349" s="67">
        <f t="shared" si="277"/>
        <v>0</v>
      </c>
    </row>
    <row r="350" spans="1:12" ht="16.2" thickBot="1" x14ac:dyDescent="0.35">
      <c r="A350" s="24"/>
      <c r="B350" s="16"/>
      <c r="C350" s="15"/>
      <c r="D350" s="11"/>
      <c r="E350" s="17"/>
      <c r="F350" s="12"/>
      <c r="G350" s="64"/>
      <c r="H350" s="65"/>
      <c r="I350" s="14"/>
      <c r="J350" s="15"/>
      <c r="K350" s="65"/>
      <c r="L350" s="67"/>
    </row>
    <row r="351" spans="1:12" ht="16.2" thickBot="1" x14ac:dyDescent="0.35">
      <c r="A351" s="130" t="s">
        <v>606</v>
      </c>
      <c r="B351" s="131"/>
      <c r="C351" s="15"/>
      <c r="D351" s="11"/>
      <c r="E351" s="17"/>
      <c r="F351" s="12"/>
      <c r="G351" s="64"/>
      <c r="H351" s="65"/>
      <c r="I351" s="14"/>
      <c r="J351" s="15"/>
      <c r="K351" s="65"/>
      <c r="L351" s="67"/>
    </row>
    <row r="352" spans="1:12" x14ac:dyDescent="0.3">
      <c r="A352" s="24">
        <v>1</v>
      </c>
      <c r="B352" s="16" t="s">
        <v>205</v>
      </c>
      <c r="C352" s="15">
        <v>2</v>
      </c>
      <c r="D352" s="11">
        <v>0</v>
      </c>
      <c r="E352" s="12">
        <f t="shared" ref="E352:E355" si="278">C352*(1+D352)</f>
        <v>2</v>
      </c>
      <c r="F352" s="12" t="s">
        <v>5</v>
      </c>
      <c r="G352" s="64"/>
      <c r="H352" s="65">
        <f t="shared" ref="H352:H355" si="279">G352*E352</f>
        <v>0</v>
      </c>
      <c r="I352" s="66">
        <f t="shared" ref="I352:I355" si="280">L$4</f>
        <v>0</v>
      </c>
      <c r="J352" s="15"/>
      <c r="K352" s="65">
        <f t="shared" ref="K352:K355" si="281">J352*I352</f>
        <v>0</v>
      </c>
      <c r="L352" s="67">
        <f t="shared" ref="L352:L355" si="282">K352+H352</f>
        <v>0</v>
      </c>
    </row>
    <row r="353" spans="1:12" x14ac:dyDescent="0.3">
      <c r="A353" s="24">
        <v>2</v>
      </c>
      <c r="B353" s="16" t="s">
        <v>590</v>
      </c>
      <c r="C353" s="15">
        <v>2</v>
      </c>
      <c r="D353" s="11">
        <v>0</v>
      </c>
      <c r="E353" s="12">
        <f t="shared" si="278"/>
        <v>2</v>
      </c>
      <c r="F353" s="12" t="s">
        <v>5</v>
      </c>
      <c r="G353" s="64"/>
      <c r="H353" s="65">
        <f t="shared" si="279"/>
        <v>0</v>
      </c>
      <c r="I353" s="66">
        <f t="shared" si="280"/>
        <v>0</v>
      </c>
      <c r="J353" s="15"/>
      <c r="K353" s="65">
        <f t="shared" si="281"/>
        <v>0</v>
      </c>
      <c r="L353" s="67">
        <f t="shared" si="282"/>
        <v>0</v>
      </c>
    </row>
    <row r="354" spans="1:12" x14ac:dyDescent="0.3">
      <c r="A354" s="24">
        <v>3</v>
      </c>
      <c r="B354" s="16" t="s">
        <v>592</v>
      </c>
      <c r="C354" s="15">
        <v>1</v>
      </c>
      <c r="D354" s="11">
        <v>0</v>
      </c>
      <c r="E354" s="12">
        <f t="shared" si="278"/>
        <v>1</v>
      </c>
      <c r="F354" s="12" t="s">
        <v>5</v>
      </c>
      <c r="G354" s="64"/>
      <c r="H354" s="65">
        <f t="shared" si="279"/>
        <v>0</v>
      </c>
      <c r="I354" s="66">
        <f t="shared" si="280"/>
        <v>0</v>
      </c>
      <c r="J354" s="15"/>
      <c r="K354" s="65">
        <f t="shared" si="281"/>
        <v>0</v>
      </c>
      <c r="L354" s="67">
        <f t="shared" si="282"/>
        <v>0</v>
      </c>
    </row>
    <row r="355" spans="1:12" x14ac:dyDescent="0.3">
      <c r="A355" s="24">
        <v>4</v>
      </c>
      <c r="B355" s="16" t="s">
        <v>593</v>
      </c>
      <c r="C355" s="15">
        <v>1</v>
      </c>
      <c r="D355" s="11">
        <v>0</v>
      </c>
      <c r="E355" s="12">
        <f t="shared" si="278"/>
        <v>1</v>
      </c>
      <c r="F355" s="12" t="s">
        <v>5</v>
      </c>
      <c r="G355" s="64"/>
      <c r="H355" s="65">
        <f t="shared" si="279"/>
        <v>0</v>
      </c>
      <c r="I355" s="66">
        <f t="shared" si="280"/>
        <v>0</v>
      </c>
      <c r="J355" s="15"/>
      <c r="K355" s="65">
        <f t="shared" si="281"/>
        <v>0</v>
      </c>
      <c r="L355" s="67">
        <f t="shared" si="282"/>
        <v>0</v>
      </c>
    </row>
    <row r="356" spans="1:12" ht="16.2" thickBot="1" x14ac:dyDescent="0.35">
      <c r="A356" s="24"/>
      <c r="B356" s="16"/>
      <c r="C356" s="15"/>
      <c r="D356" s="11"/>
      <c r="E356" s="17"/>
      <c r="F356" s="12"/>
      <c r="G356" s="64"/>
      <c r="H356" s="65"/>
      <c r="I356" s="14"/>
      <c r="J356" s="15"/>
      <c r="K356" s="65"/>
      <c r="L356" s="67"/>
    </row>
    <row r="357" spans="1:12" ht="16.2" thickBot="1" x14ac:dyDescent="0.35">
      <c r="A357" s="130" t="s">
        <v>419</v>
      </c>
      <c r="B357" s="131"/>
      <c r="C357" s="19"/>
      <c r="D357" s="11"/>
      <c r="E357" s="12"/>
      <c r="F357" s="12"/>
      <c r="G357" s="37"/>
      <c r="H357" s="37"/>
      <c r="I357" s="70"/>
      <c r="J357" s="8"/>
      <c r="K357" s="14"/>
      <c r="L357" s="44"/>
    </row>
    <row r="358" spans="1:12" x14ac:dyDescent="0.3">
      <c r="A358" s="105" t="s">
        <v>533</v>
      </c>
      <c r="B358" s="106"/>
      <c r="C358" s="19"/>
      <c r="D358" s="11"/>
      <c r="E358" s="17"/>
      <c r="F358" s="12"/>
      <c r="G358" s="37"/>
      <c r="H358" s="37"/>
      <c r="I358" s="70"/>
      <c r="J358" s="8"/>
      <c r="K358" s="14"/>
      <c r="L358" s="44"/>
    </row>
    <row r="359" spans="1:12" x14ac:dyDescent="0.3">
      <c r="A359" s="24">
        <v>1</v>
      </c>
      <c r="B359" s="16" t="s">
        <v>317</v>
      </c>
      <c r="C359" s="15">
        <v>107</v>
      </c>
      <c r="D359" s="11">
        <v>0.1</v>
      </c>
      <c r="E359" s="17">
        <f t="shared" ref="E359:E364" si="283">C359*(1+D359)</f>
        <v>117.7</v>
      </c>
      <c r="F359" s="12" t="s">
        <v>6</v>
      </c>
      <c r="G359" s="64"/>
      <c r="H359" s="65">
        <f t="shared" ref="H359:H364" si="284">G359*E359</f>
        <v>0</v>
      </c>
      <c r="I359" s="66">
        <f t="shared" ref="I359:I364" si="285">L$4</f>
        <v>0</v>
      </c>
      <c r="J359" s="15"/>
      <c r="K359" s="65">
        <f t="shared" ref="K359:K364" si="286">J359*I359</f>
        <v>0</v>
      </c>
      <c r="L359" s="67">
        <f t="shared" ref="L359:L364" si="287">K359+H359</f>
        <v>0</v>
      </c>
    </row>
    <row r="360" spans="1:12" x14ac:dyDescent="0.3">
      <c r="A360" s="24">
        <v>2</v>
      </c>
      <c r="B360" s="16" t="s">
        <v>318</v>
      </c>
      <c r="C360" s="15">
        <v>108</v>
      </c>
      <c r="D360" s="11">
        <v>0.1</v>
      </c>
      <c r="E360" s="17">
        <f t="shared" si="283"/>
        <v>118.80000000000001</v>
      </c>
      <c r="F360" s="12" t="s">
        <v>6</v>
      </c>
      <c r="G360" s="64"/>
      <c r="H360" s="65">
        <f t="shared" si="284"/>
        <v>0</v>
      </c>
      <c r="I360" s="66">
        <f t="shared" si="285"/>
        <v>0</v>
      </c>
      <c r="J360" s="15"/>
      <c r="K360" s="65">
        <f t="shared" si="286"/>
        <v>0</v>
      </c>
      <c r="L360" s="67">
        <f t="shared" si="287"/>
        <v>0</v>
      </c>
    </row>
    <row r="361" spans="1:12" x14ac:dyDescent="0.3">
      <c r="A361" s="24">
        <v>3</v>
      </c>
      <c r="B361" s="16" t="s">
        <v>319</v>
      </c>
      <c r="C361" s="15">
        <v>111</v>
      </c>
      <c r="D361" s="11">
        <v>0.1</v>
      </c>
      <c r="E361" s="17">
        <f t="shared" si="283"/>
        <v>122.10000000000001</v>
      </c>
      <c r="F361" s="12" t="s">
        <v>6</v>
      </c>
      <c r="G361" s="64"/>
      <c r="H361" s="65">
        <f t="shared" si="284"/>
        <v>0</v>
      </c>
      <c r="I361" s="66">
        <f t="shared" si="285"/>
        <v>0</v>
      </c>
      <c r="J361" s="15"/>
      <c r="K361" s="65">
        <f t="shared" si="286"/>
        <v>0</v>
      </c>
      <c r="L361" s="67">
        <f t="shared" si="287"/>
        <v>0</v>
      </c>
    </row>
    <row r="362" spans="1:12" x14ac:dyDescent="0.3">
      <c r="A362" s="24">
        <v>4</v>
      </c>
      <c r="B362" s="16" t="s">
        <v>320</v>
      </c>
      <c r="C362" s="15">
        <v>18.86</v>
      </c>
      <c r="D362" s="11">
        <v>0.1</v>
      </c>
      <c r="E362" s="17">
        <f t="shared" si="283"/>
        <v>20.746000000000002</v>
      </c>
      <c r="F362" s="12" t="s">
        <v>6</v>
      </c>
      <c r="G362" s="64"/>
      <c r="H362" s="65">
        <f t="shared" si="284"/>
        <v>0</v>
      </c>
      <c r="I362" s="66">
        <f t="shared" si="285"/>
        <v>0</v>
      </c>
      <c r="J362" s="15"/>
      <c r="K362" s="65">
        <f t="shared" si="286"/>
        <v>0</v>
      </c>
      <c r="L362" s="67">
        <f t="shared" si="287"/>
        <v>0</v>
      </c>
    </row>
    <row r="363" spans="1:12" x14ac:dyDescent="0.3">
      <c r="A363" s="24">
        <v>5</v>
      </c>
      <c r="B363" s="16" t="s">
        <v>321</v>
      </c>
      <c r="C363" s="15">
        <v>21</v>
      </c>
      <c r="D363" s="11">
        <v>0.1</v>
      </c>
      <c r="E363" s="17">
        <f t="shared" si="283"/>
        <v>23.1</v>
      </c>
      <c r="F363" s="12" t="s">
        <v>6</v>
      </c>
      <c r="G363" s="64"/>
      <c r="H363" s="65">
        <f t="shared" si="284"/>
        <v>0</v>
      </c>
      <c r="I363" s="66">
        <f t="shared" si="285"/>
        <v>0</v>
      </c>
      <c r="J363" s="15"/>
      <c r="K363" s="65">
        <f t="shared" si="286"/>
        <v>0</v>
      </c>
      <c r="L363" s="67">
        <f t="shared" si="287"/>
        <v>0</v>
      </c>
    </row>
    <row r="364" spans="1:12" x14ac:dyDescent="0.3">
      <c r="A364" s="24">
        <v>6</v>
      </c>
      <c r="B364" s="16" t="s">
        <v>322</v>
      </c>
      <c r="C364" s="15">
        <v>190</v>
      </c>
      <c r="D364" s="11">
        <v>0.1</v>
      </c>
      <c r="E364" s="17">
        <f t="shared" si="283"/>
        <v>209.00000000000003</v>
      </c>
      <c r="F364" s="12" t="s">
        <v>6</v>
      </c>
      <c r="G364" s="64"/>
      <c r="H364" s="65">
        <f t="shared" si="284"/>
        <v>0</v>
      </c>
      <c r="I364" s="66">
        <f t="shared" si="285"/>
        <v>0</v>
      </c>
      <c r="J364" s="15"/>
      <c r="K364" s="65">
        <f t="shared" si="286"/>
        <v>0</v>
      </c>
      <c r="L364" s="67">
        <f t="shared" si="287"/>
        <v>0</v>
      </c>
    </row>
    <row r="365" spans="1:12" ht="16.2" thickBot="1" x14ac:dyDescent="0.35">
      <c r="A365" s="24"/>
      <c r="B365" s="16"/>
      <c r="C365" s="15"/>
      <c r="D365" s="11"/>
      <c r="E365" s="17"/>
      <c r="F365" s="12"/>
      <c r="G365" s="64"/>
      <c r="H365" s="65"/>
      <c r="I365" s="14"/>
      <c r="J365" s="15"/>
      <c r="K365" s="65"/>
      <c r="L365" s="67"/>
    </row>
    <row r="366" spans="1:12" ht="16.2" thickBot="1" x14ac:dyDescent="0.35">
      <c r="A366" s="130" t="s">
        <v>537</v>
      </c>
      <c r="B366" s="131"/>
      <c r="C366" s="19"/>
      <c r="D366" s="11"/>
      <c r="E366" s="12"/>
      <c r="F366" s="12"/>
      <c r="G366" s="37"/>
      <c r="H366" s="37"/>
      <c r="I366" s="70"/>
      <c r="J366" s="8"/>
      <c r="K366" s="14"/>
      <c r="L366" s="44"/>
    </row>
    <row r="367" spans="1:12" ht="48" customHeight="1" x14ac:dyDescent="0.3">
      <c r="A367" s="105" t="s">
        <v>540</v>
      </c>
      <c r="B367" s="106"/>
      <c r="C367" s="19"/>
      <c r="D367" s="11"/>
      <c r="E367" s="17"/>
      <c r="F367" s="12"/>
      <c r="G367" s="37"/>
      <c r="H367" s="37"/>
      <c r="I367" s="70"/>
      <c r="J367" s="8"/>
      <c r="K367" s="14"/>
      <c r="L367" s="44"/>
    </row>
    <row r="368" spans="1:12" x14ac:dyDescent="0.3">
      <c r="A368" s="24">
        <v>1</v>
      </c>
      <c r="B368" s="16" t="s">
        <v>317</v>
      </c>
      <c r="C368" s="15">
        <v>107</v>
      </c>
      <c r="D368" s="11">
        <v>0.1</v>
      </c>
      <c r="E368" s="17">
        <f t="shared" ref="E368:E374" si="288">C368*(1+D368)</f>
        <v>117.7</v>
      </c>
      <c r="F368" s="12" t="s">
        <v>6</v>
      </c>
      <c r="G368" s="64"/>
      <c r="H368" s="65">
        <f t="shared" ref="H368:H374" si="289">G368*E368</f>
        <v>0</v>
      </c>
      <c r="I368" s="66">
        <f t="shared" ref="I368:I374" si="290">L$4</f>
        <v>0</v>
      </c>
      <c r="J368" s="15"/>
      <c r="K368" s="65">
        <f t="shared" ref="K368:K374" si="291">J368*I368</f>
        <v>0</v>
      </c>
      <c r="L368" s="67">
        <f t="shared" ref="L368:L374" si="292">K368+H368</f>
        <v>0</v>
      </c>
    </row>
    <row r="369" spans="1:12" x14ac:dyDescent="0.3">
      <c r="A369" s="24">
        <v>2</v>
      </c>
      <c r="B369" s="16" t="s">
        <v>318</v>
      </c>
      <c r="C369" s="15">
        <v>108</v>
      </c>
      <c r="D369" s="11">
        <v>0.1</v>
      </c>
      <c r="E369" s="17">
        <f t="shared" si="288"/>
        <v>118.80000000000001</v>
      </c>
      <c r="F369" s="12" t="s">
        <v>6</v>
      </c>
      <c r="G369" s="64"/>
      <c r="H369" s="65">
        <f t="shared" si="289"/>
        <v>0</v>
      </c>
      <c r="I369" s="66">
        <f t="shared" si="290"/>
        <v>0</v>
      </c>
      <c r="J369" s="15"/>
      <c r="K369" s="65">
        <f t="shared" si="291"/>
        <v>0</v>
      </c>
      <c r="L369" s="67">
        <f t="shared" si="292"/>
        <v>0</v>
      </c>
    </row>
    <row r="370" spans="1:12" x14ac:dyDescent="0.3">
      <c r="A370" s="91">
        <v>3</v>
      </c>
      <c r="B370" s="92" t="s">
        <v>319</v>
      </c>
      <c r="C370" s="15">
        <v>111</v>
      </c>
      <c r="D370" s="11">
        <v>0.1</v>
      </c>
      <c r="E370" s="17">
        <f t="shared" si="288"/>
        <v>122.10000000000001</v>
      </c>
      <c r="F370" s="12" t="s">
        <v>6</v>
      </c>
      <c r="G370" s="64"/>
      <c r="H370" s="65">
        <f t="shared" si="289"/>
        <v>0</v>
      </c>
      <c r="I370" s="66">
        <f t="shared" si="290"/>
        <v>0</v>
      </c>
      <c r="J370" s="15"/>
      <c r="K370" s="65">
        <f t="shared" si="291"/>
        <v>0</v>
      </c>
      <c r="L370" s="67">
        <f t="shared" si="292"/>
        <v>0</v>
      </c>
    </row>
    <row r="371" spans="1:12" ht="48" customHeight="1" x14ac:dyDescent="0.3">
      <c r="A371" s="117" t="s">
        <v>541</v>
      </c>
      <c r="B371" s="118"/>
      <c r="C371" s="19"/>
      <c r="D371" s="11"/>
      <c r="E371" s="17"/>
      <c r="F371" s="12"/>
      <c r="G371" s="37"/>
      <c r="H371" s="37"/>
      <c r="I371" s="70"/>
      <c r="J371" s="8"/>
      <c r="K371" s="14"/>
      <c r="L371" s="44"/>
    </row>
    <row r="372" spans="1:12" x14ac:dyDescent="0.3">
      <c r="A372" s="24">
        <v>4</v>
      </c>
      <c r="B372" s="16" t="s">
        <v>320</v>
      </c>
      <c r="C372" s="15">
        <v>18.86</v>
      </c>
      <c r="D372" s="11">
        <v>0.1</v>
      </c>
      <c r="E372" s="17">
        <f t="shared" si="288"/>
        <v>20.746000000000002</v>
      </c>
      <c r="F372" s="12" t="s">
        <v>6</v>
      </c>
      <c r="G372" s="64"/>
      <c r="H372" s="65">
        <f t="shared" si="289"/>
        <v>0</v>
      </c>
      <c r="I372" s="66">
        <f t="shared" si="290"/>
        <v>0</v>
      </c>
      <c r="J372" s="15"/>
      <c r="K372" s="65">
        <f t="shared" si="291"/>
        <v>0</v>
      </c>
      <c r="L372" s="67">
        <f t="shared" si="292"/>
        <v>0</v>
      </c>
    </row>
    <row r="373" spans="1:12" x14ac:dyDescent="0.3">
      <c r="A373" s="24">
        <v>5</v>
      </c>
      <c r="B373" s="16" t="s">
        <v>321</v>
      </c>
      <c r="C373" s="15">
        <v>21</v>
      </c>
      <c r="D373" s="11">
        <v>0.1</v>
      </c>
      <c r="E373" s="17">
        <f t="shared" si="288"/>
        <v>23.1</v>
      </c>
      <c r="F373" s="12" t="s">
        <v>6</v>
      </c>
      <c r="G373" s="64"/>
      <c r="H373" s="65">
        <f t="shared" si="289"/>
        <v>0</v>
      </c>
      <c r="I373" s="66">
        <f t="shared" si="290"/>
        <v>0</v>
      </c>
      <c r="J373" s="15"/>
      <c r="K373" s="65">
        <f t="shared" si="291"/>
        <v>0</v>
      </c>
      <c r="L373" s="67">
        <f t="shared" si="292"/>
        <v>0</v>
      </c>
    </row>
    <row r="374" spans="1:12" x14ac:dyDescent="0.3">
      <c r="A374" s="24">
        <v>6</v>
      </c>
      <c r="B374" s="16" t="s">
        <v>322</v>
      </c>
      <c r="C374" s="15">
        <v>190</v>
      </c>
      <c r="D374" s="11">
        <v>0.1</v>
      </c>
      <c r="E374" s="17">
        <f t="shared" si="288"/>
        <v>209.00000000000003</v>
      </c>
      <c r="F374" s="12" t="s">
        <v>6</v>
      </c>
      <c r="G374" s="64"/>
      <c r="H374" s="65">
        <f t="shared" si="289"/>
        <v>0</v>
      </c>
      <c r="I374" s="66">
        <f t="shared" si="290"/>
        <v>0</v>
      </c>
      <c r="J374" s="15"/>
      <c r="K374" s="65">
        <f t="shared" si="291"/>
        <v>0</v>
      </c>
      <c r="L374" s="67">
        <f t="shared" si="292"/>
        <v>0</v>
      </c>
    </row>
    <row r="375" spans="1:12" ht="16.2" thickBot="1" x14ac:dyDescent="0.35">
      <c r="A375" s="24"/>
      <c r="B375" s="16"/>
      <c r="C375" s="15"/>
      <c r="D375" s="11"/>
      <c r="E375" s="17"/>
      <c r="F375" s="12"/>
      <c r="G375" s="64"/>
      <c r="H375" s="65"/>
      <c r="I375" s="14"/>
      <c r="J375" s="15"/>
      <c r="K375" s="65"/>
      <c r="L375" s="67"/>
    </row>
    <row r="376" spans="1:12" ht="16.2" thickBot="1" x14ac:dyDescent="0.35">
      <c r="A376" s="130" t="s">
        <v>569</v>
      </c>
      <c r="B376" s="131"/>
      <c r="C376" s="15"/>
      <c r="D376" s="11"/>
      <c r="E376" s="17"/>
      <c r="F376" s="12"/>
      <c r="G376" s="64"/>
      <c r="H376" s="65"/>
      <c r="I376" s="14"/>
      <c r="J376" s="15"/>
      <c r="K376" s="65"/>
      <c r="L376" s="67"/>
    </row>
    <row r="377" spans="1:12" ht="16.2" thickBot="1" x14ac:dyDescent="0.35">
      <c r="A377" s="130" t="s">
        <v>24</v>
      </c>
      <c r="B377" s="131"/>
      <c r="C377" s="15"/>
      <c r="D377" s="11"/>
      <c r="E377" s="17"/>
      <c r="F377" s="12"/>
      <c r="G377" s="64"/>
      <c r="H377" s="65"/>
      <c r="I377" s="14"/>
      <c r="J377" s="15"/>
      <c r="K377" s="65"/>
      <c r="L377" s="67"/>
    </row>
    <row r="378" spans="1:12" x14ac:dyDescent="0.3">
      <c r="A378" s="24">
        <v>1</v>
      </c>
      <c r="B378" s="16" t="s">
        <v>323</v>
      </c>
      <c r="C378" s="15">
        <v>12</v>
      </c>
      <c r="D378" s="11">
        <v>0</v>
      </c>
      <c r="E378" s="12">
        <f>C378*(1+D378)</f>
        <v>12</v>
      </c>
      <c r="F378" s="12" t="s">
        <v>5</v>
      </c>
      <c r="G378" s="64"/>
      <c r="H378" s="65">
        <f>G378*E378</f>
        <v>0</v>
      </c>
      <c r="I378" s="66">
        <f t="shared" ref="I378:I382" si="293">L$4</f>
        <v>0</v>
      </c>
      <c r="J378" s="15"/>
      <c r="K378" s="65">
        <f>J378*I378</f>
        <v>0</v>
      </c>
      <c r="L378" s="67">
        <f>K378+H378</f>
        <v>0</v>
      </c>
    </row>
    <row r="379" spans="1:12" x14ac:dyDescent="0.3">
      <c r="A379" s="24">
        <v>2</v>
      </c>
      <c r="B379" s="16" t="s">
        <v>324</v>
      </c>
      <c r="C379" s="15">
        <v>9</v>
      </c>
      <c r="D379" s="11">
        <v>0</v>
      </c>
      <c r="E379" s="12">
        <f>C379*(1+D379)</f>
        <v>9</v>
      </c>
      <c r="F379" s="12" t="s">
        <v>5</v>
      </c>
      <c r="G379" s="64"/>
      <c r="H379" s="65">
        <f>G379*E379</f>
        <v>0</v>
      </c>
      <c r="I379" s="66">
        <f t="shared" si="293"/>
        <v>0</v>
      </c>
      <c r="J379" s="15"/>
      <c r="K379" s="65">
        <f>J379*I379</f>
        <v>0</v>
      </c>
      <c r="L379" s="67">
        <f>K379+H379</f>
        <v>0</v>
      </c>
    </row>
    <row r="380" spans="1:12" x14ac:dyDescent="0.3">
      <c r="A380" s="24">
        <v>3</v>
      </c>
      <c r="B380" s="16" t="s">
        <v>325</v>
      </c>
      <c r="C380" s="15">
        <v>11</v>
      </c>
      <c r="D380" s="11">
        <v>0</v>
      </c>
      <c r="E380" s="12">
        <f>C380*(1+D380)</f>
        <v>11</v>
      </c>
      <c r="F380" s="12" t="s">
        <v>5</v>
      </c>
      <c r="G380" s="64"/>
      <c r="H380" s="65">
        <f>G380*E380</f>
        <v>0</v>
      </c>
      <c r="I380" s="66">
        <f t="shared" si="293"/>
        <v>0</v>
      </c>
      <c r="J380" s="15"/>
      <c r="K380" s="65">
        <f>J380*I380</f>
        <v>0</v>
      </c>
      <c r="L380" s="67">
        <f>K380+H380</f>
        <v>0</v>
      </c>
    </row>
    <row r="381" spans="1:12" x14ac:dyDescent="0.3">
      <c r="A381" s="24">
        <v>4</v>
      </c>
      <c r="B381" s="16" t="s">
        <v>326</v>
      </c>
      <c r="C381" s="15">
        <v>3</v>
      </c>
      <c r="D381" s="11">
        <v>0</v>
      </c>
      <c r="E381" s="12">
        <f>C381*(1+D381)</f>
        <v>3</v>
      </c>
      <c r="F381" s="12" t="s">
        <v>5</v>
      </c>
      <c r="G381" s="64"/>
      <c r="H381" s="65">
        <f>G381*E381</f>
        <v>0</v>
      </c>
      <c r="I381" s="66">
        <f t="shared" si="293"/>
        <v>0</v>
      </c>
      <c r="J381" s="15"/>
      <c r="K381" s="65">
        <f>J381*I381</f>
        <v>0</v>
      </c>
      <c r="L381" s="67">
        <f>K381+H381</f>
        <v>0</v>
      </c>
    </row>
    <row r="382" spans="1:12" x14ac:dyDescent="0.3">
      <c r="A382" s="24">
        <v>5</v>
      </c>
      <c r="B382" s="16" t="s">
        <v>327</v>
      </c>
      <c r="C382" s="15">
        <v>6</v>
      </c>
      <c r="D382" s="11">
        <v>0</v>
      </c>
      <c r="E382" s="12">
        <f>C382*(1+D382)</f>
        <v>6</v>
      </c>
      <c r="F382" s="12" t="s">
        <v>5</v>
      </c>
      <c r="G382" s="64"/>
      <c r="H382" s="65">
        <f>G382*E382</f>
        <v>0</v>
      </c>
      <c r="I382" s="66">
        <f t="shared" si="293"/>
        <v>0</v>
      </c>
      <c r="J382" s="15"/>
      <c r="K382" s="65">
        <f>J382*I382</f>
        <v>0</v>
      </c>
      <c r="L382" s="67">
        <f>K382+H382</f>
        <v>0</v>
      </c>
    </row>
    <row r="383" spans="1:12" ht="16.2" thickBot="1" x14ac:dyDescent="0.35">
      <c r="A383" s="24"/>
      <c r="B383" s="16"/>
      <c r="C383" s="15"/>
      <c r="D383" s="11"/>
      <c r="E383" s="12"/>
      <c r="F383" s="12"/>
      <c r="G383" s="64"/>
      <c r="H383" s="65"/>
      <c r="I383" s="14"/>
      <c r="J383" s="15"/>
      <c r="K383" s="65"/>
      <c r="L383" s="67"/>
    </row>
    <row r="384" spans="1:12" ht="16.2" thickBot="1" x14ac:dyDescent="0.35">
      <c r="A384" s="130" t="s">
        <v>167</v>
      </c>
      <c r="B384" s="131"/>
      <c r="C384" s="15"/>
      <c r="D384" s="11"/>
      <c r="E384" s="17"/>
      <c r="F384" s="12"/>
      <c r="G384" s="64"/>
      <c r="H384" s="65"/>
      <c r="I384" s="14"/>
      <c r="J384" s="15"/>
      <c r="K384" s="65"/>
      <c r="L384" s="67"/>
    </row>
    <row r="385" spans="1:12" x14ac:dyDescent="0.3">
      <c r="A385" s="24">
        <v>1</v>
      </c>
      <c r="B385" s="16" t="s">
        <v>328</v>
      </c>
      <c r="C385" s="15">
        <v>1</v>
      </c>
      <c r="D385" s="11">
        <v>0</v>
      </c>
      <c r="E385" s="12">
        <f t="shared" ref="E385:E393" si="294">C385*(1+D385)</f>
        <v>1</v>
      </c>
      <c r="F385" s="12" t="s">
        <v>5</v>
      </c>
      <c r="G385" s="64"/>
      <c r="H385" s="65">
        <f t="shared" ref="H385:H393" si="295">G385*E385</f>
        <v>0</v>
      </c>
      <c r="I385" s="66">
        <f t="shared" ref="I385:I393" si="296">L$4</f>
        <v>0</v>
      </c>
      <c r="J385" s="15"/>
      <c r="K385" s="65">
        <f t="shared" ref="K385:K393" si="297">J385*I385</f>
        <v>0</v>
      </c>
      <c r="L385" s="67">
        <f t="shared" ref="L385:L393" si="298">K385+H385</f>
        <v>0</v>
      </c>
    </row>
    <row r="386" spans="1:12" x14ac:dyDescent="0.3">
      <c r="A386" s="24">
        <v>2</v>
      </c>
      <c r="B386" s="16" t="s">
        <v>329</v>
      </c>
      <c r="C386" s="15">
        <v>1</v>
      </c>
      <c r="D386" s="11">
        <v>0</v>
      </c>
      <c r="E386" s="12">
        <f t="shared" si="294"/>
        <v>1</v>
      </c>
      <c r="F386" s="12" t="s">
        <v>5</v>
      </c>
      <c r="G386" s="64"/>
      <c r="H386" s="65">
        <f t="shared" si="295"/>
        <v>0</v>
      </c>
      <c r="I386" s="66">
        <f t="shared" si="296"/>
        <v>0</v>
      </c>
      <c r="J386" s="15"/>
      <c r="K386" s="65">
        <f t="shared" si="297"/>
        <v>0</v>
      </c>
      <c r="L386" s="67">
        <f t="shared" si="298"/>
        <v>0</v>
      </c>
    </row>
    <row r="387" spans="1:12" x14ac:dyDescent="0.3">
      <c r="A387" s="24">
        <v>3</v>
      </c>
      <c r="B387" s="16" t="s">
        <v>330</v>
      </c>
      <c r="C387" s="15">
        <v>1</v>
      </c>
      <c r="D387" s="11">
        <v>0</v>
      </c>
      <c r="E387" s="12">
        <f t="shared" ref="E387:E390" si="299">C387*(1+D387)</f>
        <v>1</v>
      </c>
      <c r="F387" s="12" t="s">
        <v>5</v>
      </c>
      <c r="G387" s="64"/>
      <c r="H387" s="65">
        <f t="shared" ref="H387:H390" si="300">G387*E387</f>
        <v>0</v>
      </c>
      <c r="I387" s="66">
        <f t="shared" ref="I387:I390" si="301">L$4</f>
        <v>0</v>
      </c>
      <c r="J387" s="15"/>
      <c r="K387" s="65">
        <f t="shared" ref="K387:K390" si="302">J387*I387</f>
        <v>0</v>
      </c>
      <c r="L387" s="67">
        <f t="shared" ref="L387:L390" si="303">K387+H387</f>
        <v>0</v>
      </c>
    </row>
    <row r="388" spans="1:12" x14ac:dyDescent="0.3">
      <c r="A388" s="24">
        <v>4</v>
      </c>
      <c r="B388" s="16" t="s">
        <v>331</v>
      </c>
      <c r="C388" s="15">
        <v>4</v>
      </c>
      <c r="D388" s="11">
        <v>0</v>
      </c>
      <c r="E388" s="12">
        <f t="shared" si="299"/>
        <v>4</v>
      </c>
      <c r="F388" s="12" t="s">
        <v>5</v>
      </c>
      <c r="G388" s="64"/>
      <c r="H388" s="65">
        <f t="shared" si="300"/>
        <v>0</v>
      </c>
      <c r="I388" s="66">
        <f t="shared" si="301"/>
        <v>0</v>
      </c>
      <c r="J388" s="15"/>
      <c r="K388" s="65">
        <f t="shared" si="302"/>
        <v>0</v>
      </c>
      <c r="L388" s="67">
        <f t="shared" si="303"/>
        <v>0</v>
      </c>
    </row>
    <row r="389" spans="1:12" x14ac:dyDescent="0.3">
      <c r="A389" s="24">
        <v>5</v>
      </c>
      <c r="B389" s="16" t="s">
        <v>336</v>
      </c>
      <c r="C389" s="15">
        <v>1</v>
      </c>
      <c r="D389" s="11">
        <v>0</v>
      </c>
      <c r="E389" s="12">
        <f t="shared" si="299"/>
        <v>1</v>
      </c>
      <c r="F389" s="12" t="s">
        <v>5</v>
      </c>
      <c r="G389" s="64"/>
      <c r="H389" s="65">
        <f t="shared" si="300"/>
        <v>0</v>
      </c>
      <c r="I389" s="66">
        <f t="shared" si="301"/>
        <v>0</v>
      </c>
      <c r="J389" s="15"/>
      <c r="K389" s="65">
        <f t="shared" si="302"/>
        <v>0</v>
      </c>
      <c r="L389" s="67">
        <f t="shared" si="303"/>
        <v>0</v>
      </c>
    </row>
    <row r="390" spans="1:12" x14ac:dyDescent="0.3">
      <c r="A390" s="24">
        <v>6</v>
      </c>
      <c r="B390" s="16" t="s">
        <v>332</v>
      </c>
      <c r="C390" s="15">
        <v>3</v>
      </c>
      <c r="D390" s="11">
        <v>0</v>
      </c>
      <c r="E390" s="12">
        <f t="shared" si="299"/>
        <v>3</v>
      </c>
      <c r="F390" s="12" t="s">
        <v>5</v>
      </c>
      <c r="G390" s="64"/>
      <c r="H390" s="65">
        <f t="shared" si="300"/>
        <v>0</v>
      </c>
      <c r="I390" s="66">
        <f t="shared" si="301"/>
        <v>0</v>
      </c>
      <c r="J390" s="15"/>
      <c r="K390" s="65">
        <f t="shared" si="302"/>
        <v>0</v>
      </c>
      <c r="L390" s="67">
        <f t="shared" si="303"/>
        <v>0</v>
      </c>
    </row>
    <row r="391" spans="1:12" x14ac:dyDescent="0.3">
      <c r="A391" s="24">
        <v>7</v>
      </c>
      <c r="B391" s="16" t="s">
        <v>333</v>
      </c>
      <c r="C391" s="15">
        <v>2</v>
      </c>
      <c r="D391" s="11">
        <v>0</v>
      </c>
      <c r="E391" s="12">
        <f t="shared" si="294"/>
        <v>2</v>
      </c>
      <c r="F391" s="12" t="s">
        <v>5</v>
      </c>
      <c r="G391" s="64"/>
      <c r="H391" s="65">
        <f t="shared" si="295"/>
        <v>0</v>
      </c>
      <c r="I391" s="66">
        <f t="shared" si="296"/>
        <v>0</v>
      </c>
      <c r="J391" s="15"/>
      <c r="K391" s="65">
        <f t="shared" si="297"/>
        <v>0</v>
      </c>
      <c r="L391" s="67">
        <f t="shared" si="298"/>
        <v>0</v>
      </c>
    </row>
    <row r="392" spans="1:12" x14ac:dyDescent="0.3">
      <c r="A392" s="24">
        <v>8</v>
      </c>
      <c r="B392" s="16" t="s">
        <v>334</v>
      </c>
      <c r="C392" s="15">
        <v>1</v>
      </c>
      <c r="D392" s="11">
        <v>0</v>
      </c>
      <c r="E392" s="12">
        <f t="shared" si="294"/>
        <v>1</v>
      </c>
      <c r="F392" s="12" t="s">
        <v>5</v>
      </c>
      <c r="G392" s="64"/>
      <c r="H392" s="65">
        <f t="shared" si="295"/>
        <v>0</v>
      </c>
      <c r="I392" s="66">
        <f t="shared" si="296"/>
        <v>0</v>
      </c>
      <c r="J392" s="15"/>
      <c r="K392" s="65">
        <f t="shared" si="297"/>
        <v>0</v>
      </c>
      <c r="L392" s="67">
        <f t="shared" si="298"/>
        <v>0</v>
      </c>
    </row>
    <row r="393" spans="1:12" x14ac:dyDescent="0.3">
      <c r="A393" s="24">
        <v>9</v>
      </c>
      <c r="B393" s="16" t="s">
        <v>335</v>
      </c>
      <c r="C393" s="15">
        <v>1</v>
      </c>
      <c r="D393" s="11">
        <v>0</v>
      </c>
      <c r="E393" s="12">
        <f t="shared" si="294"/>
        <v>1</v>
      </c>
      <c r="F393" s="12" t="s">
        <v>5</v>
      </c>
      <c r="G393" s="64"/>
      <c r="H393" s="65">
        <f t="shared" si="295"/>
        <v>0</v>
      </c>
      <c r="I393" s="66">
        <f t="shared" si="296"/>
        <v>0</v>
      </c>
      <c r="J393" s="15"/>
      <c r="K393" s="65">
        <f t="shared" si="297"/>
        <v>0</v>
      </c>
      <c r="L393" s="67">
        <f t="shared" si="298"/>
        <v>0</v>
      </c>
    </row>
    <row r="394" spans="1:12" ht="16.2" thickBot="1" x14ac:dyDescent="0.35">
      <c r="A394" s="24"/>
      <c r="B394" s="16"/>
      <c r="C394" s="15"/>
      <c r="D394" s="11"/>
      <c r="E394" s="12"/>
      <c r="F394" s="12"/>
      <c r="G394" s="64"/>
      <c r="H394" s="65"/>
      <c r="I394" s="14"/>
      <c r="J394" s="15"/>
      <c r="K394" s="65"/>
      <c r="L394" s="67"/>
    </row>
    <row r="395" spans="1:12" ht="16.2" thickBot="1" x14ac:dyDescent="0.35">
      <c r="A395" s="130" t="s">
        <v>168</v>
      </c>
      <c r="B395" s="131"/>
      <c r="C395" s="15"/>
      <c r="D395" s="11"/>
      <c r="E395" s="17"/>
      <c r="F395" s="12"/>
      <c r="G395" s="64"/>
      <c r="H395" s="65"/>
      <c r="I395" s="14"/>
      <c r="J395" s="15"/>
      <c r="K395" s="65"/>
      <c r="L395" s="67"/>
    </row>
    <row r="396" spans="1:12" x14ac:dyDescent="0.3">
      <c r="A396" s="24">
        <v>1</v>
      </c>
      <c r="B396" s="16" t="s">
        <v>337</v>
      </c>
      <c r="C396" s="15">
        <v>2</v>
      </c>
      <c r="D396" s="11">
        <v>0</v>
      </c>
      <c r="E396" s="12">
        <f t="shared" ref="E396:E402" si="304">C396*(1+D396)</f>
        <v>2</v>
      </c>
      <c r="F396" s="12" t="s">
        <v>5</v>
      </c>
      <c r="G396" s="64"/>
      <c r="H396" s="65">
        <f t="shared" ref="H396:H402" si="305">G396*E396</f>
        <v>0</v>
      </c>
      <c r="I396" s="66">
        <f t="shared" ref="I396:I402" si="306">L$4</f>
        <v>0</v>
      </c>
      <c r="J396" s="15"/>
      <c r="K396" s="65">
        <f t="shared" ref="K396:K402" si="307">J396*I396</f>
        <v>0</v>
      </c>
      <c r="L396" s="67">
        <f t="shared" ref="L396:L402" si="308">K396+H396</f>
        <v>0</v>
      </c>
    </row>
    <row r="397" spans="1:12" x14ac:dyDescent="0.3">
      <c r="A397" s="24">
        <v>2</v>
      </c>
      <c r="B397" s="16" t="s">
        <v>338</v>
      </c>
      <c r="C397" s="15">
        <v>1</v>
      </c>
      <c r="D397" s="11">
        <v>0</v>
      </c>
      <c r="E397" s="12">
        <f t="shared" si="304"/>
        <v>1</v>
      </c>
      <c r="F397" s="12" t="s">
        <v>5</v>
      </c>
      <c r="G397" s="64"/>
      <c r="H397" s="65">
        <f t="shared" si="305"/>
        <v>0</v>
      </c>
      <c r="I397" s="66">
        <f t="shared" si="306"/>
        <v>0</v>
      </c>
      <c r="J397" s="15"/>
      <c r="K397" s="65">
        <f t="shared" si="307"/>
        <v>0</v>
      </c>
      <c r="L397" s="67">
        <f t="shared" si="308"/>
        <v>0</v>
      </c>
    </row>
    <row r="398" spans="1:12" x14ac:dyDescent="0.3">
      <c r="A398" s="24">
        <v>3</v>
      </c>
      <c r="B398" s="16" t="s">
        <v>464</v>
      </c>
      <c r="C398" s="15">
        <v>1</v>
      </c>
      <c r="D398" s="11">
        <v>0</v>
      </c>
      <c r="E398" s="12">
        <f t="shared" ref="E398:E399" si="309">C398*(1+D398)</f>
        <v>1</v>
      </c>
      <c r="F398" s="12" t="s">
        <v>5</v>
      </c>
      <c r="G398" s="64"/>
      <c r="H398" s="65">
        <f t="shared" ref="H398:H399" si="310">G398*E398</f>
        <v>0</v>
      </c>
      <c r="I398" s="66">
        <f t="shared" ref="I398:I399" si="311">L$4</f>
        <v>0</v>
      </c>
      <c r="J398" s="15"/>
      <c r="K398" s="65">
        <f t="shared" ref="K398:K399" si="312">J398*I398</f>
        <v>0</v>
      </c>
      <c r="L398" s="67">
        <f t="shared" ref="L398:L399" si="313">K398+H398</f>
        <v>0</v>
      </c>
    </row>
    <row r="399" spans="1:12" x14ac:dyDescent="0.3">
      <c r="A399" s="24">
        <v>4</v>
      </c>
      <c r="B399" s="16" t="s">
        <v>339</v>
      </c>
      <c r="C399" s="15">
        <v>2</v>
      </c>
      <c r="D399" s="11">
        <v>0</v>
      </c>
      <c r="E399" s="12">
        <f t="shared" si="309"/>
        <v>2</v>
      </c>
      <c r="F399" s="12" t="s">
        <v>5</v>
      </c>
      <c r="G399" s="64"/>
      <c r="H399" s="65">
        <f t="shared" si="310"/>
        <v>0</v>
      </c>
      <c r="I399" s="66">
        <f t="shared" si="311"/>
        <v>0</v>
      </c>
      <c r="J399" s="15"/>
      <c r="K399" s="65">
        <f t="shared" si="312"/>
        <v>0</v>
      </c>
      <c r="L399" s="67">
        <f t="shared" si="313"/>
        <v>0</v>
      </c>
    </row>
    <row r="400" spans="1:12" x14ac:dyDescent="0.3">
      <c r="A400" s="24">
        <v>5</v>
      </c>
      <c r="B400" s="16" t="s">
        <v>340</v>
      </c>
      <c r="C400" s="15">
        <v>1</v>
      </c>
      <c r="D400" s="11">
        <v>0</v>
      </c>
      <c r="E400" s="12">
        <f t="shared" si="304"/>
        <v>1</v>
      </c>
      <c r="F400" s="12" t="s">
        <v>5</v>
      </c>
      <c r="G400" s="64"/>
      <c r="H400" s="65">
        <f t="shared" si="305"/>
        <v>0</v>
      </c>
      <c r="I400" s="66">
        <f t="shared" si="306"/>
        <v>0</v>
      </c>
      <c r="J400" s="15"/>
      <c r="K400" s="65">
        <f t="shared" si="307"/>
        <v>0</v>
      </c>
      <c r="L400" s="67">
        <f t="shared" si="308"/>
        <v>0</v>
      </c>
    </row>
    <row r="401" spans="1:12" x14ac:dyDescent="0.3">
      <c r="A401" s="24">
        <v>6</v>
      </c>
      <c r="B401" s="16" t="s">
        <v>341</v>
      </c>
      <c r="C401" s="15">
        <v>1</v>
      </c>
      <c r="D401" s="11">
        <v>0</v>
      </c>
      <c r="E401" s="12">
        <f t="shared" si="304"/>
        <v>1</v>
      </c>
      <c r="F401" s="12" t="s">
        <v>5</v>
      </c>
      <c r="G401" s="64"/>
      <c r="H401" s="65">
        <f t="shared" si="305"/>
        <v>0</v>
      </c>
      <c r="I401" s="66">
        <f t="shared" si="306"/>
        <v>0</v>
      </c>
      <c r="J401" s="15"/>
      <c r="K401" s="65">
        <f t="shared" si="307"/>
        <v>0</v>
      </c>
      <c r="L401" s="67">
        <f t="shared" si="308"/>
        <v>0</v>
      </c>
    </row>
    <row r="402" spans="1:12" x14ac:dyDescent="0.3">
      <c r="A402" s="24">
        <v>7</v>
      </c>
      <c r="B402" s="16" t="s">
        <v>465</v>
      </c>
      <c r="C402" s="15">
        <v>1</v>
      </c>
      <c r="D402" s="11">
        <v>0</v>
      </c>
      <c r="E402" s="12">
        <f t="shared" si="304"/>
        <v>1</v>
      </c>
      <c r="F402" s="12" t="s">
        <v>5</v>
      </c>
      <c r="G402" s="64"/>
      <c r="H402" s="65">
        <f t="shared" si="305"/>
        <v>0</v>
      </c>
      <c r="I402" s="66">
        <f t="shared" si="306"/>
        <v>0</v>
      </c>
      <c r="J402" s="15"/>
      <c r="K402" s="65">
        <f t="shared" si="307"/>
        <v>0</v>
      </c>
      <c r="L402" s="67">
        <f t="shared" si="308"/>
        <v>0</v>
      </c>
    </row>
    <row r="403" spans="1:12" ht="16.2" thickBot="1" x14ac:dyDescent="0.35">
      <c r="A403" s="24"/>
      <c r="B403" s="16"/>
      <c r="C403" s="15"/>
      <c r="D403" s="11"/>
      <c r="E403" s="12"/>
      <c r="F403" s="12"/>
      <c r="G403" s="64"/>
      <c r="H403" s="65"/>
      <c r="I403" s="14"/>
      <c r="J403" s="15"/>
      <c r="K403" s="65"/>
      <c r="L403" s="67"/>
    </row>
    <row r="404" spans="1:12" ht="16.2" thickBot="1" x14ac:dyDescent="0.35">
      <c r="A404" s="130" t="s">
        <v>417</v>
      </c>
      <c r="B404" s="131"/>
      <c r="C404" s="19"/>
      <c r="D404" s="11"/>
      <c r="E404" s="12"/>
      <c r="F404" s="12"/>
      <c r="G404" s="37"/>
      <c r="H404" s="37"/>
      <c r="I404" s="70"/>
      <c r="J404" s="8"/>
      <c r="K404" s="14"/>
      <c r="L404" s="44"/>
    </row>
    <row r="405" spans="1:12" x14ac:dyDescent="0.3">
      <c r="A405" s="105" t="s">
        <v>533</v>
      </c>
      <c r="B405" s="106"/>
      <c r="C405" s="19"/>
      <c r="D405" s="11"/>
      <c r="E405" s="17"/>
      <c r="F405" s="12"/>
      <c r="G405" s="37"/>
      <c r="H405" s="37"/>
      <c r="I405" s="70"/>
      <c r="J405" s="8"/>
      <c r="K405" s="14"/>
      <c r="L405" s="44"/>
    </row>
    <row r="406" spans="1:12" x14ac:dyDescent="0.3">
      <c r="A406" s="24">
        <v>1</v>
      </c>
      <c r="B406" s="16" t="s">
        <v>466</v>
      </c>
      <c r="C406" s="15">
        <v>104.16</v>
      </c>
      <c r="D406" s="11">
        <v>0.1</v>
      </c>
      <c r="E406" s="17">
        <f t="shared" ref="E406:E411" si="314">C406*(1+D406)</f>
        <v>114.57600000000001</v>
      </c>
      <c r="F406" s="12" t="s">
        <v>6</v>
      </c>
      <c r="G406" s="64"/>
      <c r="H406" s="65">
        <f t="shared" ref="H406:H411" si="315">G406*E406</f>
        <v>0</v>
      </c>
      <c r="I406" s="66">
        <f t="shared" ref="I406:I411" si="316">L$4</f>
        <v>0</v>
      </c>
      <c r="J406" s="15"/>
      <c r="K406" s="65">
        <f t="shared" ref="K406:K411" si="317">J406*I406</f>
        <v>0</v>
      </c>
      <c r="L406" s="67">
        <f t="shared" ref="L406:L411" si="318">K406+H406</f>
        <v>0</v>
      </c>
    </row>
    <row r="407" spans="1:12" x14ac:dyDescent="0.3">
      <c r="A407" s="24">
        <v>2</v>
      </c>
      <c r="B407" s="16" t="s">
        <v>342</v>
      </c>
      <c r="C407" s="15">
        <v>101</v>
      </c>
      <c r="D407" s="11">
        <v>0.1</v>
      </c>
      <c r="E407" s="17">
        <f t="shared" si="314"/>
        <v>111.10000000000001</v>
      </c>
      <c r="F407" s="12" t="s">
        <v>6</v>
      </c>
      <c r="G407" s="64"/>
      <c r="H407" s="65">
        <f t="shared" si="315"/>
        <v>0</v>
      </c>
      <c r="I407" s="66">
        <f t="shared" si="316"/>
        <v>0</v>
      </c>
      <c r="J407" s="15"/>
      <c r="K407" s="65">
        <f t="shared" si="317"/>
        <v>0</v>
      </c>
      <c r="L407" s="67">
        <f t="shared" si="318"/>
        <v>0</v>
      </c>
    </row>
    <row r="408" spans="1:12" x14ac:dyDescent="0.3">
      <c r="A408" s="24">
        <v>3</v>
      </c>
      <c r="B408" s="16" t="s">
        <v>467</v>
      </c>
      <c r="C408" s="15">
        <v>112</v>
      </c>
      <c r="D408" s="11">
        <v>0.1</v>
      </c>
      <c r="E408" s="17">
        <f t="shared" si="314"/>
        <v>123.20000000000002</v>
      </c>
      <c r="F408" s="12" t="s">
        <v>6</v>
      </c>
      <c r="G408" s="64"/>
      <c r="H408" s="65">
        <f t="shared" si="315"/>
        <v>0</v>
      </c>
      <c r="I408" s="66">
        <f t="shared" si="316"/>
        <v>0</v>
      </c>
      <c r="J408" s="15"/>
      <c r="K408" s="65">
        <f t="shared" si="317"/>
        <v>0</v>
      </c>
      <c r="L408" s="67">
        <f t="shared" si="318"/>
        <v>0</v>
      </c>
    </row>
    <row r="409" spans="1:12" x14ac:dyDescent="0.3">
      <c r="A409" s="24">
        <v>4</v>
      </c>
      <c r="B409" s="16" t="s">
        <v>468</v>
      </c>
      <c r="C409" s="15">
        <v>16.739999999999998</v>
      </c>
      <c r="D409" s="11">
        <v>0.1</v>
      </c>
      <c r="E409" s="17">
        <f t="shared" si="314"/>
        <v>18.414000000000001</v>
      </c>
      <c r="F409" s="12" t="s">
        <v>6</v>
      </c>
      <c r="G409" s="64"/>
      <c r="H409" s="65">
        <f t="shared" si="315"/>
        <v>0</v>
      </c>
      <c r="I409" s="66">
        <f t="shared" si="316"/>
        <v>0</v>
      </c>
      <c r="J409" s="15"/>
      <c r="K409" s="65">
        <f t="shared" si="317"/>
        <v>0</v>
      </c>
      <c r="L409" s="67">
        <f t="shared" si="318"/>
        <v>0</v>
      </c>
    </row>
    <row r="410" spans="1:12" x14ac:dyDescent="0.3">
      <c r="A410" s="24">
        <v>5</v>
      </c>
      <c r="B410" s="16" t="s">
        <v>469</v>
      </c>
      <c r="C410" s="15">
        <v>21.62</v>
      </c>
      <c r="D410" s="11">
        <v>0.1</v>
      </c>
      <c r="E410" s="17">
        <f t="shared" si="314"/>
        <v>23.782000000000004</v>
      </c>
      <c r="F410" s="12" t="s">
        <v>6</v>
      </c>
      <c r="G410" s="64"/>
      <c r="H410" s="65">
        <f t="shared" si="315"/>
        <v>0</v>
      </c>
      <c r="I410" s="66">
        <f t="shared" si="316"/>
        <v>0</v>
      </c>
      <c r="J410" s="15"/>
      <c r="K410" s="65">
        <f t="shared" si="317"/>
        <v>0</v>
      </c>
      <c r="L410" s="67">
        <f t="shared" si="318"/>
        <v>0</v>
      </c>
    </row>
    <row r="411" spans="1:12" x14ac:dyDescent="0.3">
      <c r="A411" s="24">
        <v>6</v>
      </c>
      <c r="B411" s="16" t="s">
        <v>343</v>
      </c>
      <c r="C411" s="15">
        <v>183</v>
      </c>
      <c r="D411" s="11">
        <v>0.1</v>
      </c>
      <c r="E411" s="17">
        <f t="shared" si="314"/>
        <v>201.3</v>
      </c>
      <c r="F411" s="12" t="s">
        <v>6</v>
      </c>
      <c r="G411" s="64"/>
      <c r="H411" s="65">
        <f t="shared" si="315"/>
        <v>0</v>
      </c>
      <c r="I411" s="66">
        <f t="shared" si="316"/>
        <v>0</v>
      </c>
      <c r="J411" s="15"/>
      <c r="K411" s="65">
        <f t="shared" si="317"/>
        <v>0</v>
      </c>
      <c r="L411" s="67">
        <f t="shared" si="318"/>
        <v>0</v>
      </c>
    </row>
    <row r="412" spans="1:12" ht="16.2" thickBot="1" x14ac:dyDescent="0.35">
      <c r="A412" s="24"/>
      <c r="B412" s="16"/>
      <c r="C412" s="15"/>
      <c r="D412" s="11"/>
      <c r="E412" s="17"/>
      <c r="F412" s="12"/>
      <c r="G412" s="64"/>
      <c r="H412" s="65"/>
      <c r="I412" s="14"/>
      <c r="J412" s="15"/>
      <c r="K412" s="65"/>
      <c r="L412" s="67"/>
    </row>
    <row r="413" spans="1:12" ht="16.2" thickBot="1" x14ac:dyDescent="0.35">
      <c r="A413" s="130" t="s">
        <v>536</v>
      </c>
      <c r="B413" s="131"/>
      <c r="C413" s="19"/>
      <c r="D413" s="11"/>
      <c r="E413" s="12"/>
      <c r="F413" s="12"/>
      <c r="G413" s="37"/>
      <c r="H413" s="37"/>
      <c r="I413" s="70"/>
      <c r="J413" s="8"/>
      <c r="K413" s="14"/>
      <c r="L413" s="44"/>
    </row>
    <row r="414" spans="1:12" ht="48" customHeight="1" x14ac:dyDescent="0.3">
      <c r="A414" s="105" t="s">
        <v>540</v>
      </c>
      <c r="B414" s="106"/>
      <c r="C414" s="19"/>
      <c r="D414" s="11"/>
      <c r="E414" s="17"/>
      <c r="F414" s="12"/>
      <c r="G414" s="37"/>
      <c r="H414" s="37"/>
      <c r="I414" s="70"/>
      <c r="J414" s="8"/>
      <c r="K414" s="14"/>
      <c r="L414" s="44"/>
    </row>
    <row r="415" spans="1:12" x14ac:dyDescent="0.3">
      <c r="A415" s="24">
        <v>1</v>
      </c>
      <c r="B415" s="16" t="s">
        <v>466</v>
      </c>
      <c r="C415" s="15">
        <v>104.16</v>
      </c>
      <c r="D415" s="11">
        <v>0.1</v>
      </c>
      <c r="E415" s="17">
        <f t="shared" ref="E415:E421" si="319">C415*(1+D415)</f>
        <v>114.57600000000001</v>
      </c>
      <c r="F415" s="12" t="s">
        <v>6</v>
      </c>
      <c r="G415" s="64"/>
      <c r="H415" s="65">
        <f t="shared" ref="H415:H421" si="320">G415*E415</f>
        <v>0</v>
      </c>
      <c r="I415" s="66">
        <f t="shared" ref="I415:I416" si="321">L$4</f>
        <v>0</v>
      </c>
      <c r="J415" s="15"/>
      <c r="K415" s="65">
        <f t="shared" ref="K415:K421" si="322">J415*I415</f>
        <v>0</v>
      </c>
      <c r="L415" s="67">
        <f t="shared" ref="L415:L421" si="323">K415+H415</f>
        <v>0</v>
      </c>
    </row>
    <row r="416" spans="1:12" x14ac:dyDescent="0.3">
      <c r="A416" s="24">
        <v>2</v>
      </c>
      <c r="B416" s="16" t="s">
        <v>342</v>
      </c>
      <c r="C416" s="15">
        <v>101</v>
      </c>
      <c r="D416" s="11">
        <v>0.1</v>
      </c>
      <c r="E416" s="17">
        <f t="shared" si="319"/>
        <v>111.10000000000001</v>
      </c>
      <c r="F416" s="12" t="s">
        <v>6</v>
      </c>
      <c r="G416" s="64"/>
      <c r="H416" s="65">
        <f t="shared" si="320"/>
        <v>0</v>
      </c>
      <c r="I416" s="66">
        <f t="shared" si="321"/>
        <v>0</v>
      </c>
      <c r="J416" s="15"/>
      <c r="K416" s="65">
        <f t="shared" si="322"/>
        <v>0</v>
      </c>
      <c r="L416" s="67">
        <f t="shared" si="323"/>
        <v>0</v>
      </c>
    </row>
    <row r="417" spans="1:12" x14ac:dyDescent="0.3">
      <c r="A417" s="24">
        <v>3</v>
      </c>
      <c r="B417" s="16" t="s">
        <v>467</v>
      </c>
      <c r="C417" s="15">
        <v>112</v>
      </c>
      <c r="D417" s="11">
        <v>0.1</v>
      </c>
      <c r="E417" s="17">
        <f t="shared" si="319"/>
        <v>123.20000000000002</v>
      </c>
      <c r="F417" s="12" t="s">
        <v>6</v>
      </c>
      <c r="G417" s="64"/>
      <c r="H417" s="65">
        <f t="shared" si="320"/>
        <v>0</v>
      </c>
      <c r="I417" s="66">
        <f t="shared" ref="I417:I418" si="324">L$4</f>
        <v>0</v>
      </c>
      <c r="J417" s="15"/>
      <c r="K417" s="65">
        <f t="shared" si="322"/>
        <v>0</v>
      </c>
      <c r="L417" s="67">
        <f t="shared" si="323"/>
        <v>0</v>
      </c>
    </row>
    <row r="418" spans="1:12" x14ac:dyDescent="0.3">
      <c r="A418" s="24">
        <v>4</v>
      </c>
      <c r="B418" s="16" t="s">
        <v>468</v>
      </c>
      <c r="C418" s="15">
        <v>16.739999999999998</v>
      </c>
      <c r="D418" s="11">
        <v>0.1</v>
      </c>
      <c r="E418" s="17">
        <f t="shared" si="319"/>
        <v>18.414000000000001</v>
      </c>
      <c r="F418" s="12" t="s">
        <v>6</v>
      </c>
      <c r="G418" s="64"/>
      <c r="H418" s="65">
        <f t="shared" si="320"/>
        <v>0</v>
      </c>
      <c r="I418" s="66">
        <f t="shared" si="324"/>
        <v>0</v>
      </c>
      <c r="J418" s="15"/>
      <c r="K418" s="65">
        <f t="shared" si="322"/>
        <v>0</v>
      </c>
      <c r="L418" s="67">
        <f t="shared" si="323"/>
        <v>0</v>
      </c>
    </row>
    <row r="419" spans="1:12" ht="48" customHeight="1" x14ac:dyDescent="0.3">
      <c r="A419" s="117" t="s">
        <v>541</v>
      </c>
      <c r="B419" s="118"/>
      <c r="C419" s="19"/>
      <c r="D419" s="11"/>
      <c r="E419" s="17"/>
      <c r="F419" s="12"/>
      <c r="G419" s="37"/>
      <c r="H419" s="37"/>
      <c r="I419" s="70"/>
      <c r="J419" s="8"/>
      <c r="K419" s="14"/>
      <c r="L419" s="44"/>
    </row>
    <row r="420" spans="1:12" x14ac:dyDescent="0.3">
      <c r="A420" s="24">
        <v>5</v>
      </c>
      <c r="B420" s="16" t="s">
        <v>469</v>
      </c>
      <c r="C420" s="15">
        <v>21.62</v>
      </c>
      <c r="D420" s="11">
        <v>0.1</v>
      </c>
      <c r="E420" s="17">
        <f t="shared" si="319"/>
        <v>23.782000000000004</v>
      </c>
      <c r="F420" s="12" t="s">
        <v>6</v>
      </c>
      <c r="G420" s="64"/>
      <c r="H420" s="65">
        <f t="shared" si="320"/>
        <v>0</v>
      </c>
      <c r="I420" s="66">
        <f t="shared" ref="I420" si="325">L$4</f>
        <v>0</v>
      </c>
      <c r="J420" s="15"/>
      <c r="K420" s="65">
        <f t="shared" si="322"/>
        <v>0</v>
      </c>
      <c r="L420" s="67">
        <f t="shared" si="323"/>
        <v>0</v>
      </c>
    </row>
    <row r="421" spans="1:12" x14ac:dyDescent="0.3">
      <c r="A421" s="24">
        <v>6</v>
      </c>
      <c r="B421" s="16" t="s">
        <v>343</v>
      </c>
      <c r="C421" s="15">
        <v>183</v>
      </c>
      <c r="D421" s="11">
        <v>0.1</v>
      </c>
      <c r="E421" s="17">
        <f t="shared" si="319"/>
        <v>201.3</v>
      </c>
      <c r="F421" s="12" t="s">
        <v>6</v>
      </c>
      <c r="G421" s="64"/>
      <c r="H421" s="65">
        <f t="shared" si="320"/>
        <v>0</v>
      </c>
      <c r="I421" s="66">
        <f t="shared" ref="I421" si="326">L$4</f>
        <v>0</v>
      </c>
      <c r="J421" s="15"/>
      <c r="K421" s="65">
        <f t="shared" si="322"/>
        <v>0</v>
      </c>
      <c r="L421" s="67">
        <f t="shared" si="323"/>
        <v>0</v>
      </c>
    </row>
    <row r="422" spans="1:12" ht="16.2" thickBot="1" x14ac:dyDescent="0.35">
      <c r="A422" s="24"/>
      <c r="B422" s="16"/>
      <c r="C422" s="15"/>
      <c r="D422" s="11"/>
      <c r="E422" s="17"/>
      <c r="F422" s="12"/>
      <c r="G422" s="64"/>
      <c r="H422" s="65"/>
      <c r="I422" s="14"/>
      <c r="J422" s="15"/>
      <c r="K422" s="65"/>
      <c r="L422" s="67"/>
    </row>
    <row r="423" spans="1:12" ht="16.2" thickBot="1" x14ac:dyDescent="0.35">
      <c r="A423" s="130" t="s">
        <v>418</v>
      </c>
      <c r="B423" s="131"/>
      <c r="C423" s="15"/>
      <c r="D423" s="11"/>
      <c r="E423" s="17"/>
      <c r="F423" s="12"/>
      <c r="G423" s="64"/>
      <c r="H423" s="65"/>
      <c r="I423" s="14"/>
      <c r="J423" s="15"/>
      <c r="K423" s="65"/>
      <c r="L423" s="67"/>
    </row>
    <row r="424" spans="1:12" ht="16.2" thickBot="1" x14ac:dyDescent="0.35">
      <c r="A424" s="130" t="s">
        <v>24</v>
      </c>
      <c r="B424" s="131"/>
      <c r="C424" s="15"/>
      <c r="D424" s="11"/>
      <c r="E424" s="17"/>
      <c r="F424" s="12"/>
      <c r="G424" s="64"/>
      <c r="H424" s="65"/>
      <c r="I424" s="14"/>
      <c r="J424" s="15"/>
      <c r="K424" s="65"/>
      <c r="L424" s="67"/>
    </row>
    <row r="425" spans="1:12" x14ac:dyDescent="0.3">
      <c r="A425" s="24">
        <v>1</v>
      </c>
      <c r="B425" s="16" t="s">
        <v>344</v>
      </c>
      <c r="C425" s="15">
        <v>4</v>
      </c>
      <c r="D425" s="11">
        <v>0</v>
      </c>
      <c r="E425" s="12">
        <f t="shared" ref="E425:E430" si="327">C425*(1+D425)</f>
        <v>4</v>
      </c>
      <c r="F425" s="12" t="s">
        <v>5</v>
      </c>
      <c r="G425" s="64"/>
      <c r="H425" s="65">
        <f t="shared" ref="H425:H430" si="328">G425*E425</f>
        <v>0</v>
      </c>
      <c r="I425" s="66">
        <f t="shared" ref="I425:I426" si="329">L$4</f>
        <v>0</v>
      </c>
      <c r="J425" s="15"/>
      <c r="K425" s="65">
        <f t="shared" ref="K425:K430" si="330">J425*I425</f>
        <v>0</v>
      </c>
      <c r="L425" s="67">
        <f t="shared" ref="L425:L430" si="331">K425+H425</f>
        <v>0</v>
      </c>
    </row>
    <row r="426" spans="1:12" x14ac:dyDescent="0.3">
      <c r="A426" s="24">
        <v>2</v>
      </c>
      <c r="B426" s="16" t="s">
        <v>470</v>
      </c>
      <c r="C426" s="15">
        <v>12</v>
      </c>
      <c r="D426" s="11">
        <v>0</v>
      </c>
      <c r="E426" s="12">
        <f t="shared" si="327"/>
        <v>12</v>
      </c>
      <c r="F426" s="12" t="s">
        <v>5</v>
      </c>
      <c r="G426" s="64"/>
      <c r="H426" s="65">
        <f t="shared" si="328"/>
        <v>0</v>
      </c>
      <c r="I426" s="66">
        <f t="shared" si="329"/>
        <v>0</v>
      </c>
      <c r="J426" s="15"/>
      <c r="K426" s="65">
        <f t="shared" si="330"/>
        <v>0</v>
      </c>
      <c r="L426" s="67">
        <f t="shared" si="331"/>
        <v>0</v>
      </c>
    </row>
    <row r="427" spans="1:12" x14ac:dyDescent="0.3">
      <c r="A427" s="24">
        <v>3</v>
      </c>
      <c r="B427" s="16" t="s">
        <v>345</v>
      </c>
      <c r="C427" s="15">
        <v>9</v>
      </c>
      <c r="D427" s="11">
        <v>0</v>
      </c>
      <c r="E427" s="12">
        <f t="shared" si="327"/>
        <v>9</v>
      </c>
      <c r="F427" s="12" t="s">
        <v>5</v>
      </c>
      <c r="G427" s="64"/>
      <c r="H427" s="65">
        <f t="shared" si="328"/>
        <v>0</v>
      </c>
      <c r="I427" s="66">
        <f t="shared" ref="I427:I430" si="332">L$4</f>
        <v>0</v>
      </c>
      <c r="J427" s="15"/>
      <c r="K427" s="65">
        <f t="shared" si="330"/>
        <v>0</v>
      </c>
      <c r="L427" s="67">
        <f t="shared" si="331"/>
        <v>0</v>
      </c>
    </row>
    <row r="428" spans="1:12" x14ac:dyDescent="0.3">
      <c r="A428" s="24">
        <v>4</v>
      </c>
      <c r="B428" s="16" t="s">
        <v>346</v>
      </c>
      <c r="C428" s="15">
        <v>4</v>
      </c>
      <c r="D428" s="11">
        <v>0</v>
      </c>
      <c r="E428" s="12">
        <f t="shared" si="327"/>
        <v>4</v>
      </c>
      <c r="F428" s="12" t="s">
        <v>5</v>
      </c>
      <c r="G428" s="64"/>
      <c r="H428" s="65">
        <f t="shared" si="328"/>
        <v>0</v>
      </c>
      <c r="I428" s="66">
        <f t="shared" si="332"/>
        <v>0</v>
      </c>
      <c r="J428" s="15"/>
      <c r="K428" s="65">
        <f t="shared" si="330"/>
        <v>0</v>
      </c>
      <c r="L428" s="67">
        <f t="shared" si="331"/>
        <v>0</v>
      </c>
    </row>
    <row r="429" spans="1:12" x14ac:dyDescent="0.3">
      <c r="A429" s="24">
        <v>5</v>
      </c>
      <c r="B429" s="16" t="s">
        <v>347</v>
      </c>
      <c r="C429" s="15">
        <v>5</v>
      </c>
      <c r="D429" s="11">
        <v>0</v>
      </c>
      <c r="E429" s="12">
        <f t="shared" ref="E429" si="333">C429*(1+D429)</f>
        <v>5</v>
      </c>
      <c r="F429" s="12" t="s">
        <v>5</v>
      </c>
      <c r="G429" s="64"/>
      <c r="H429" s="65">
        <f t="shared" ref="H429" si="334">G429*E429</f>
        <v>0</v>
      </c>
      <c r="I429" s="66">
        <f t="shared" ref="I429" si="335">L$4</f>
        <v>0</v>
      </c>
      <c r="J429" s="15"/>
      <c r="K429" s="65">
        <f t="shared" ref="K429" si="336">J429*I429</f>
        <v>0</v>
      </c>
      <c r="L429" s="67">
        <f t="shared" ref="L429" si="337">K429+H429</f>
        <v>0</v>
      </c>
    </row>
    <row r="430" spans="1:12" x14ac:dyDescent="0.3">
      <c r="A430" s="24">
        <v>6</v>
      </c>
      <c r="B430" s="16" t="s">
        <v>348</v>
      </c>
      <c r="C430" s="15">
        <v>12</v>
      </c>
      <c r="D430" s="11">
        <v>0</v>
      </c>
      <c r="E430" s="12">
        <f t="shared" si="327"/>
        <v>12</v>
      </c>
      <c r="F430" s="12" t="s">
        <v>5</v>
      </c>
      <c r="G430" s="64"/>
      <c r="H430" s="65">
        <f t="shared" si="328"/>
        <v>0</v>
      </c>
      <c r="I430" s="66">
        <f t="shared" si="332"/>
        <v>0</v>
      </c>
      <c r="J430" s="15"/>
      <c r="K430" s="65">
        <f t="shared" si="330"/>
        <v>0</v>
      </c>
      <c r="L430" s="67">
        <f t="shared" si="331"/>
        <v>0</v>
      </c>
    </row>
    <row r="431" spans="1:12" ht="16.2" thickBot="1" x14ac:dyDescent="0.35">
      <c r="A431" s="24"/>
      <c r="B431" s="16"/>
      <c r="C431" s="15"/>
      <c r="D431" s="11"/>
      <c r="E431" s="12"/>
      <c r="F431" s="12"/>
      <c r="G431" s="64"/>
      <c r="H431" s="65"/>
      <c r="I431" s="14"/>
      <c r="J431" s="15"/>
      <c r="K431" s="65"/>
      <c r="L431" s="67"/>
    </row>
    <row r="432" spans="1:12" ht="16.2" thickBot="1" x14ac:dyDescent="0.35">
      <c r="A432" s="130" t="s">
        <v>167</v>
      </c>
      <c r="B432" s="131"/>
      <c r="C432" s="15"/>
      <c r="D432" s="11"/>
      <c r="E432" s="17"/>
      <c r="F432" s="12"/>
      <c r="G432" s="64"/>
      <c r="H432" s="65"/>
      <c r="I432" s="14"/>
      <c r="J432" s="15"/>
      <c r="K432" s="65"/>
      <c r="L432" s="67"/>
    </row>
    <row r="433" spans="1:12" x14ac:dyDescent="0.3">
      <c r="A433" s="24">
        <v>1</v>
      </c>
      <c r="B433" s="16" t="s">
        <v>349</v>
      </c>
      <c r="C433" s="15">
        <v>1</v>
      </c>
      <c r="D433" s="11">
        <v>0</v>
      </c>
      <c r="E433" s="12">
        <f t="shared" ref="E433:E443" si="338">C433*(1+D433)</f>
        <v>1</v>
      </c>
      <c r="F433" s="12" t="s">
        <v>5</v>
      </c>
      <c r="G433" s="64"/>
      <c r="H433" s="65">
        <f t="shared" ref="H433:H443" si="339">G433*E433</f>
        <v>0</v>
      </c>
      <c r="I433" s="66">
        <f t="shared" ref="I433:I443" si="340">L$4</f>
        <v>0</v>
      </c>
      <c r="J433" s="15"/>
      <c r="K433" s="65">
        <f t="shared" ref="K433:K443" si="341">J433*I433</f>
        <v>0</v>
      </c>
      <c r="L433" s="67">
        <f t="shared" ref="L433:L443" si="342">K433+H433</f>
        <v>0</v>
      </c>
    </row>
    <row r="434" spans="1:12" x14ac:dyDescent="0.3">
      <c r="A434" s="24">
        <v>2</v>
      </c>
      <c r="B434" s="16" t="s">
        <v>350</v>
      </c>
      <c r="C434" s="15">
        <v>1</v>
      </c>
      <c r="D434" s="11">
        <v>0</v>
      </c>
      <c r="E434" s="12">
        <f t="shared" si="338"/>
        <v>1</v>
      </c>
      <c r="F434" s="12" t="s">
        <v>5</v>
      </c>
      <c r="G434" s="64"/>
      <c r="H434" s="65">
        <f t="shared" si="339"/>
        <v>0</v>
      </c>
      <c r="I434" s="66">
        <f t="shared" si="340"/>
        <v>0</v>
      </c>
      <c r="J434" s="15"/>
      <c r="K434" s="65">
        <f t="shared" si="341"/>
        <v>0</v>
      </c>
      <c r="L434" s="67">
        <f t="shared" si="342"/>
        <v>0</v>
      </c>
    </row>
    <row r="435" spans="1:12" x14ac:dyDescent="0.3">
      <c r="A435" s="24">
        <v>3</v>
      </c>
      <c r="B435" s="16" t="s">
        <v>471</v>
      </c>
      <c r="C435" s="15">
        <v>1</v>
      </c>
      <c r="D435" s="11">
        <v>0</v>
      </c>
      <c r="E435" s="12">
        <f t="shared" ref="E435:E436" si="343">C435*(1+D435)</f>
        <v>1</v>
      </c>
      <c r="F435" s="12" t="s">
        <v>5</v>
      </c>
      <c r="G435" s="64"/>
      <c r="H435" s="65">
        <f t="shared" ref="H435:H436" si="344">G435*E435</f>
        <v>0</v>
      </c>
      <c r="I435" s="66">
        <f t="shared" ref="I435:I436" si="345">L$4</f>
        <v>0</v>
      </c>
      <c r="J435" s="15"/>
      <c r="K435" s="65">
        <f t="shared" ref="K435:K436" si="346">J435*I435</f>
        <v>0</v>
      </c>
      <c r="L435" s="67">
        <f t="shared" ref="L435:L436" si="347">K435+H435</f>
        <v>0</v>
      </c>
    </row>
    <row r="436" spans="1:12" x14ac:dyDescent="0.3">
      <c r="A436" s="24">
        <v>4</v>
      </c>
      <c r="B436" s="16" t="s">
        <v>351</v>
      </c>
      <c r="C436" s="15">
        <v>1</v>
      </c>
      <c r="D436" s="11">
        <v>0</v>
      </c>
      <c r="E436" s="12">
        <f t="shared" si="343"/>
        <v>1</v>
      </c>
      <c r="F436" s="12" t="s">
        <v>5</v>
      </c>
      <c r="G436" s="64"/>
      <c r="H436" s="65">
        <f t="shared" si="344"/>
        <v>0</v>
      </c>
      <c r="I436" s="66">
        <f t="shared" si="345"/>
        <v>0</v>
      </c>
      <c r="J436" s="15"/>
      <c r="K436" s="65">
        <f t="shared" si="346"/>
        <v>0</v>
      </c>
      <c r="L436" s="67">
        <f t="shared" si="347"/>
        <v>0</v>
      </c>
    </row>
    <row r="437" spans="1:12" x14ac:dyDescent="0.3">
      <c r="A437" s="24">
        <v>5</v>
      </c>
      <c r="B437" s="16" t="s">
        <v>352</v>
      </c>
      <c r="C437" s="15">
        <v>2</v>
      </c>
      <c r="D437" s="11">
        <v>0</v>
      </c>
      <c r="E437" s="12">
        <f t="shared" si="338"/>
        <v>2</v>
      </c>
      <c r="F437" s="12" t="s">
        <v>5</v>
      </c>
      <c r="G437" s="64"/>
      <c r="H437" s="65">
        <f t="shared" si="339"/>
        <v>0</v>
      </c>
      <c r="I437" s="66">
        <f t="shared" si="340"/>
        <v>0</v>
      </c>
      <c r="J437" s="15"/>
      <c r="K437" s="65">
        <f t="shared" si="341"/>
        <v>0</v>
      </c>
      <c r="L437" s="67">
        <f t="shared" si="342"/>
        <v>0</v>
      </c>
    </row>
    <row r="438" spans="1:12" x14ac:dyDescent="0.3">
      <c r="A438" s="24">
        <v>6</v>
      </c>
      <c r="B438" s="16" t="s">
        <v>353</v>
      </c>
      <c r="C438" s="15">
        <v>1</v>
      </c>
      <c r="D438" s="11">
        <v>0</v>
      </c>
      <c r="E438" s="12">
        <f t="shared" si="338"/>
        <v>1</v>
      </c>
      <c r="F438" s="12" t="s">
        <v>5</v>
      </c>
      <c r="G438" s="64"/>
      <c r="H438" s="65">
        <f t="shared" si="339"/>
        <v>0</v>
      </c>
      <c r="I438" s="66">
        <f t="shared" si="340"/>
        <v>0</v>
      </c>
      <c r="J438" s="15"/>
      <c r="K438" s="65">
        <f t="shared" si="341"/>
        <v>0</v>
      </c>
      <c r="L438" s="67">
        <f t="shared" si="342"/>
        <v>0</v>
      </c>
    </row>
    <row r="439" spans="1:12" x14ac:dyDescent="0.3">
      <c r="A439" s="24">
        <v>7</v>
      </c>
      <c r="B439" s="16" t="s">
        <v>354</v>
      </c>
      <c r="C439" s="15">
        <v>1</v>
      </c>
      <c r="D439" s="11">
        <v>0</v>
      </c>
      <c r="E439" s="12">
        <f t="shared" si="338"/>
        <v>1</v>
      </c>
      <c r="F439" s="12" t="s">
        <v>5</v>
      </c>
      <c r="G439" s="64"/>
      <c r="H439" s="65">
        <f t="shared" si="339"/>
        <v>0</v>
      </c>
      <c r="I439" s="66">
        <f t="shared" si="340"/>
        <v>0</v>
      </c>
      <c r="J439" s="15"/>
      <c r="K439" s="65">
        <f t="shared" si="341"/>
        <v>0</v>
      </c>
      <c r="L439" s="67">
        <f t="shared" si="342"/>
        <v>0</v>
      </c>
    </row>
    <row r="440" spans="1:12" x14ac:dyDescent="0.3">
      <c r="A440" s="24">
        <v>8</v>
      </c>
      <c r="B440" s="16" t="s">
        <v>472</v>
      </c>
      <c r="C440" s="15">
        <v>3</v>
      </c>
      <c r="D440" s="11">
        <v>0</v>
      </c>
      <c r="E440" s="12">
        <f t="shared" si="338"/>
        <v>3</v>
      </c>
      <c r="F440" s="12" t="s">
        <v>5</v>
      </c>
      <c r="G440" s="64"/>
      <c r="H440" s="65">
        <f t="shared" si="339"/>
        <v>0</v>
      </c>
      <c r="I440" s="66">
        <f t="shared" si="340"/>
        <v>0</v>
      </c>
      <c r="J440" s="15"/>
      <c r="K440" s="65">
        <f t="shared" si="341"/>
        <v>0</v>
      </c>
      <c r="L440" s="67">
        <f t="shared" si="342"/>
        <v>0</v>
      </c>
    </row>
    <row r="441" spans="1:12" x14ac:dyDescent="0.3">
      <c r="A441" s="24">
        <v>9</v>
      </c>
      <c r="B441" s="16" t="s">
        <v>473</v>
      </c>
      <c r="C441" s="15">
        <v>2</v>
      </c>
      <c r="D441" s="11">
        <v>0</v>
      </c>
      <c r="E441" s="12">
        <f t="shared" si="338"/>
        <v>2</v>
      </c>
      <c r="F441" s="12" t="s">
        <v>5</v>
      </c>
      <c r="G441" s="64"/>
      <c r="H441" s="65">
        <f t="shared" si="339"/>
        <v>0</v>
      </c>
      <c r="I441" s="66">
        <f t="shared" si="340"/>
        <v>0</v>
      </c>
      <c r="J441" s="15"/>
      <c r="K441" s="65">
        <f t="shared" si="341"/>
        <v>0</v>
      </c>
      <c r="L441" s="67">
        <f t="shared" si="342"/>
        <v>0</v>
      </c>
    </row>
    <row r="442" spans="1:12" x14ac:dyDescent="0.3">
      <c r="A442" s="24">
        <v>10</v>
      </c>
      <c r="B442" s="16" t="s">
        <v>474</v>
      </c>
      <c r="C442" s="15">
        <v>1</v>
      </c>
      <c r="D442" s="11">
        <v>0</v>
      </c>
      <c r="E442" s="12">
        <f t="shared" si="338"/>
        <v>1</v>
      </c>
      <c r="F442" s="12" t="s">
        <v>5</v>
      </c>
      <c r="G442" s="64"/>
      <c r="H442" s="65">
        <f t="shared" si="339"/>
        <v>0</v>
      </c>
      <c r="I442" s="66">
        <f t="shared" ref="I442" si="348">L$4</f>
        <v>0</v>
      </c>
      <c r="J442" s="15"/>
      <c r="K442" s="65">
        <f t="shared" si="341"/>
        <v>0</v>
      </c>
      <c r="L442" s="67">
        <f t="shared" si="342"/>
        <v>0</v>
      </c>
    </row>
    <row r="443" spans="1:12" x14ac:dyDescent="0.3">
      <c r="A443" s="24">
        <v>11</v>
      </c>
      <c r="B443" s="16" t="s">
        <v>355</v>
      </c>
      <c r="C443" s="15">
        <v>1</v>
      </c>
      <c r="D443" s="11">
        <v>0</v>
      </c>
      <c r="E443" s="12">
        <f t="shared" si="338"/>
        <v>1</v>
      </c>
      <c r="F443" s="12" t="s">
        <v>5</v>
      </c>
      <c r="G443" s="64"/>
      <c r="H443" s="65">
        <f t="shared" si="339"/>
        <v>0</v>
      </c>
      <c r="I443" s="66">
        <f t="shared" si="340"/>
        <v>0</v>
      </c>
      <c r="J443" s="15"/>
      <c r="K443" s="65">
        <f t="shared" si="341"/>
        <v>0</v>
      </c>
      <c r="L443" s="67">
        <f t="shared" si="342"/>
        <v>0</v>
      </c>
    </row>
    <row r="444" spans="1:12" ht="16.2" thickBot="1" x14ac:dyDescent="0.35">
      <c r="A444" s="24"/>
      <c r="B444" s="16"/>
      <c r="C444" s="15"/>
      <c r="D444" s="11"/>
      <c r="E444" s="12"/>
      <c r="F444" s="12"/>
      <c r="G444" s="64"/>
      <c r="H444" s="65"/>
      <c r="I444" s="14"/>
      <c r="J444" s="15"/>
      <c r="K444" s="65"/>
      <c r="L444" s="67"/>
    </row>
    <row r="445" spans="1:12" ht="16.2" thickBot="1" x14ac:dyDescent="0.35">
      <c r="A445" s="130" t="s">
        <v>168</v>
      </c>
      <c r="B445" s="131"/>
      <c r="C445" s="15"/>
      <c r="D445" s="11"/>
      <c r="E445" s="17"/>
      <c r="F445" s="12"/>
      <c r="G445" s="64"/>
      <c r="H445" s="65"/>
      <c r="I445" s="14"/>
      <c r="J445" s="15"/>
      <c r="K445" s="65"/>
      <c r="L445" s="67"/>
    </row>
    <row r="446" spans="1:12" x14ac:dyDescent="0.3">
      <c r="A446" s="24">
        <v>1</v>
      </c>
      <c r="B446" s="16" t="s">
        <v>356</v>
      </c>
      <c r="C446" s="15">
        <v>3</v>
      </c>
      <c r="D446" s="11">
        <v>0</v>
      </c>
      <c r="E446" s="12">
        <f t="shared" ref="E446:E451" si="349">C446*(1+D446)</f>
        <v>3</v>
      </c>
      <c r="F446" s="12" t="s">
        <v>5</v>
      </c>
      <c r="G446" s="64"/>
      <c r="H446" s="65">
        <f t="shared" ref="H446:H451" si="350">G446*E446</f>
        <v>0</v>
      </c>
      <c r="I446" s="66">
        <f t="shared" ref="I446:I447" si="351">L$4</f>
        <v>0</v>
      </c>
      <c r="J446" s="15"/>
      <c r="K446" s="65">
        <f t="shared" ref="K446:K451" si="352">J446*I446</f>
        <v>0</v>
      </c>
      <c r="L446" s="67">
        <f t="shared" ref="L446:L451" si="353">K446+H446</f>
        <v>0</v>
      </c>
    </row>
    <row r="447" spans="1:12" x14ac:dyDescent="0.3">
      <c r="A447" s="24">
        <v>2</v>
      </c>
      <c r="B447" s="16" t="s">
        <v>475</v>
      </c>
      <c r="C447" s="15">
        <v>1</v>
      </c>
      <c r="D447" s="11">
        <v>0</v>
      </c>
      <c r="E447" s="12">
        <f t="shared" si="349"/>
        <v>1</v>
      </c>
      <c r="F447" s="12" t="s">
        <v>5</v>
      </c>
      <c r="G447" s="64"/>
      <c r="H447" s="65">
        <f t="shared" si="350"/>
        <v>0</v>
      </c>
      <c r="I447" s="66">
        <f t="shared" si="351"/>
        <v>0</v>
      </c>
      <c r="J447" s="15"/>
      <c r="K447" s="65">
        <f t="shared" si="352"/>
        <v>0</v>
      </c>
      <c r="L447" s="67">
        <f t="shared" si="353"/>
        <v>0</v>
      </c>
    </row>
    <row r="448" spans="1:12" x14ac:dyDescent="0.3">
      <c r="A448" s="24">
        <v>3</v>
      </c>
      <c r="B448" s="16" t="s">
        <v>357</v>
      </c>
      <c r="C448" s="15">
        <v>3</v>
      </c>
      <c r="D448" s="11">
        <v>0</v>
      </c>
      <c r="E448" s="12">
        <f t="shared" si="349"/>
        <v>3</v>
      </c>
      <c r="F448" s="12" t="s">
        <v>5</v>
      </c>
      <c r="G448" s="64"/>
      <c r="H448" s="65">
        <f t="shared" si="350"/>
        <v>0</v>
      </c>
      <c r="I448" s="66">
        <f t="shared" ref="I448:I449" si="354">L$4</f>
        <v>0</v>
      </c>
      <c r="J448" s="15"/>
      <c r="K448" s="65">
        <f t="shared" si="352"/>
        <v>0</v>
      </c>
      <c r="L448" s="67">
        <f t="shared" si="353"/>
        <v>0</v>
      </c>
    </row>
    <row r="449" spans="1:12" x14ac:dyDescent="0.3">
      <c r="A449" s="24">
        <v>4</v>
      </c>
      <c r="B449" s="16" t="s">
        <v>476</v>
      </c>
      <c r="C449" s="15">
        <v>1</v>
      </c>
      <c r="D449" s="11">
        <v>0</v>
      </c>
      <c r="E449" s="12">
        <f t="shared" si="349"/>
        <v>1</v>
      </c>
      <c r="F449" s="12" t="s">
        <v>5</v>
      </c>
      <c r="G449" s="64"/>
      <c r="H449" s="65">
        <f t="shared" si="350"/>
        <v>0</v>
      </c>
      <c r="I449" s="66">
        <f t="shared" si="354"/>
        <v>0</v>
      </c>
      <c r="J449" s="15"/>
      <c r="K449" s="65">
        <f t="shared" si="352"/>
        <v>0</v>
      </c>
      <c r="L449" s="67">
        <f t="shared" si="353"/>
        <v>0</v>
      </c>
    </row>
    <row r="450" spans="1:12" x14ac:dyDescent="0.3">
      <c r="A450" s="24">
        <v>5</v>
      </c>
      <c r="B450" s="16" t="s">
        <v>358</v>
      </c>
      <c r="C450" s="15">
        <v>1</v>
      </c>
      <c r="D450" s="11">
        <v>0</v>
      </c>
      <c r="E450" s="12">
        <f t="shared" si="349"/>
        <v>1</v>
      </c>
      <c r="F450" s="12" t="s">
        <v>5</v>
      </c>
      <c r="G450" s="64"/>
      <c r="H450" s="65">
        <f t="shared" si="350"/>
        <v>0</v>
      </c>
      <c r="I450" s="66">
        <f t="shared" ref="I450:I451" si="355">L$4</f>
        <v>0</v>
      </c>
      <c r="J450" s="15"/>
      <c r="K450" s="65">
        <f t="shared" si="352"/>
        <v>0</v>
      </c>
      <c r="L450" s="67">
        <f t="shared" si="353"/>
        <v>0</v>
      </c>
    </row>
    <row r="451" spans="1:12" x14ac:dyDescent="0.3">
      <c r="A451" s="24">
        <v>6</v>
      </c>
      <c r="B451" s="16" t="s">
        <v>477</v>
      </c>
      <c r="C451" s="15">
        <v>1</v>
      </c>
      <c r="D451" s="11">
        <v>0</v>
      </c>
      <c r="E451" s="12">
        <f t="shared" si="349"/>
        <v>1</v>
      </c>
      <c r="F451" s="12" t="s">
        <v>5</v>
      </c>
      <c r="G451" s="64"/>
      <c r="H451" s="65">
        <f t="shared" si="350"/>
        <v>0</v>
      </c>
      <c r="I451" s="66">
        <f t="shared" si="355"/>
        <v>0</v>
      </c>
      <c r="J451" s="15"/>
      <c r="K451" s="65">
        <f t="shared" si="352"/>
        <v>0</v>
      </c>
      <c r="L451" s="67">
        <f t="shared" si="353"/>
        <v>0</v>
      </c>
    </row>
    <row r="452" spans="1:12" ht="16.2" thickBot="1" x14ac:dyDescent="0.35">
      <c r="A452" s="24"/>
      <c r="B452" s="16"/>
      <c r="C452" s="15"/>
      <c r="D452" s="11"/>
      <c r="E452" s="12"/>
      <c r="F452" s="12"/>
      <c r="G452" s="64"/>
      <c r="H452" s="65"/>
      <c r="I452" s="14"/>
      <c r="J452" s="15"/>
      <c r="K452" s="65"/>
      <c r="L452" s="67"/>
    </row>
    <row r="453" spans="1:12" ht="16.2" thickBot="1" x14ac:dyDescent="0.35">
      <c r="A453" s="130" t="s">
        <v>169</v>
      </c>
      <c r="B453" s="131"/>
      <c r="C453" s="19"/>
      <c r="D453" s="11"/>
      <c r="E453" s="12"/>
      <c r="F453" s="12"/>
      <c r="G453" s="37"/>
      <c r="H453" s="37"/>
      <c r="I453" s="70"/>
      <c r="J453" s="8"/>
      <c r="K453" s="14"/>
      <c r="L453" s="44"/>
    </row>
    <row r="454" spans="1:12" x14ac:dyDescent="0.3">
      <c r="A454" s="105" t="s">
        <v>534</v>
      </c>
      <c r="B454" s="106"/>
      <c r="C454" s="19"/>
      <c r="D454" s="11"/>
      <c r="E454" s="17"/>
      <c r="F454" s="12"/>
      <c r="G454" s="37"/>
      <c r="H454" s="37"/>
      <c r="I454" s="70"/>
      <c r="J454" s="8"/>
      <c r="K454" s="14"/>
      <c r="L454" s="44"/>
    </row>
    <row r="455" spans="1:12" x14ac:dyDescent="0.3">
      <c r="A455" s="24">
        <v>1</v>
      </c>
      <c r="B455" s="16" t="s">
        <v>478</v>
      </c>
      <c r="C455" s="15">
        <v>172.94</v>
      </c>
      <c r="D455" s="11">
        <v>0.1</v>
      </c>
      <c r="E455" s="17">
        <f>C455*(1+D455)</f>
        <v>190.23400000000001</v>
      </c>
      <c r="F455" s="12" t="s">
        <v>6</v>
      </c>
      <c r="G455" s="64"/>
      <c r="H455" s="65">
        <f>G455*E455</f>
        <v>0</v>
      </c>
      <c r="I455" s="66">
        <f t="shared" ref="I455" si="356">L$4</f>
        <v>0</v>
      </c>
      <c r="J455" s="15"/>
      <c r="K455" s="65">
        <f>J455*I455</f>
        <v>0</v>
      </c>
      <c r="L455" s="67">
        <f>K455+H455</f>
        <v>0</v>
      </c>
    </row>
    <row r="456" spans="1:12" ht="16.2" thickBot="1" x14ac:dyDescent="0.35">
      <c r="A456" s="24"/>
      <c r="B456" s="16"/>
      <c r="C456" s="15"/>
      <c r="D456" s="11"/>
      <c r="E456" s="17"/>
      <c r="F456" s="12"/>
      <c r="G456" s="64"/>
      <c r="H456" s="65"/>
      <c r="I456" s="14"/>
      <c r="J456" s="15"/>
      <c r="K456" s="65"/>
      <c r="L456" s="67"/>
    </row>
    <row r="457" spans="1:12" ht="16.2" thickBot="1" x14ac:dyDescent="0.35">
      <c r="A457" s="130" t="s">
        <v>535</v>
      </c>
      <c r="B457" s="131"/>
      <c r="C457" s="19"/>
      <c r="D457" s="11"/>
      <c r="E457" s="12"/>
      <c r="F457" s="12"/>
      <c r="G457" s="37"/>
      <c r="H457" s="37"/>
      <c r="I457" s="70"/>
      <c r="J457" s="8"/>
      <c r="K457" s="14"/>
      <c r="L457" s="44"/>
    </row>
    <row r="458" spans="1:12" ht="109.2" customHeight="1" x14ac:dyDescent="0.3">
      <c r="A458" s="105" t="s">
        <v>539</v>
      </c>
      <c r="B458" s="106"/>
      <c r="C458" s="19"/>
      <c r="D458" s="11"/>
      <c r="E458" s="17"/>
      <c r="F458" s="12"/>
      <c r="G458" s="37"/>
      <c r="H458" s="37"/>
      <c r="I458" s="70"/>
      <c r="J458" s="8"/>
      <c r="K458" s="14"/>
      <c r="L458" s="44"/>
    </row>
    <row r="459" spans="1:12" x14ac:dyDescent="0.3">
      <c r="A459" s="24">
        <v>1</v>
      </c>
      <c r="B459" s="16" t="s">
        <v>478</v>
      </c>
      <c r="C459" s="15">
        <v>172.94</v>
      </c>
      <c r="D459" s="11">
        <v>0.1</v>
      </c>
      <c r="E459" s="17">
        <f>C459*(1+D459)</f>
        <v>190.23400000000001</v>
      </c>
      <c r="F459" s="12" t="s">
        <v>6</v>
      </c>
      <c r="G459" s="64"/>
      <c r="H459" s="65">
        <f>G459*E459</f>
        <v>0</v>
      </c>
      <c r="I459" s="66">
        <f t="shared" ref="I459" si="357">L$4</f>
        <v>0</v>
      </c>
      <c r="J459" s="15"/>
      <c r="K459" s="65">
        <f>J459*I459</f>
        <v>0</v>
      </c>
      <c r="L459" s="67">
        <f>K459+H459</f>
        <v>0</v>
      </c>
    </row>
    <row r="460" spans="1:12" ht="16.2" thickBot="1" x14ac:dyDescent="0.35">
      <c r="A460" s="24"/>
      <c r="B460" s="16"/>
      <c r="C460" s="15"/>
      <c r="D460" s="11"/>
      <c r="E460" s="17"/>
      <c r="F460" s="12"/>
      <c r="G460" s="64"/>
      <c r="H460" s="65"/>
      <c r="I460" s="14"/>
      <c r="J460" s="15"/>
      <c r="K460" s="65"/>
      <c r="L460" s="67"/>
    </row>
    <row r="461" spans="1:12" ht="16.2" thickBot="1" x14ac:dyDescent="0.35">
      <c r="A461" s="130" t="s">
        <v>170</v>
      </c>
      <c r="B461" s="131"/>
      <c r="C461" s="15"/>
      <c r="D461" s="11"/>
      <c r="E461" s="17"/>
      <c r="F461" s="12"/>
      <c r="G461" s="64"/>
      <c r="H461" s="65"/>
      <c r="I461" s="14"/>
      <c r="J461" s="15"/>
      <c r="K461" s="65"/>
      <c r="L461" s="67"/>
    </row>
    <row r="462" spans="1:12" ht="16.2" thickBot="1" x14ac:dyDescent="0.35">
      <c r="A462" s="130" t="s">
        <v>24</v>
      </c>
      <c r="B462" s="131"/>
      <c r="C462" s="15"/>
      <c r="D462" s="11"/>
      <c r="E462" s="17"/>
      <c r="F462" s="12"/>
      <c r="G462" s="64"/>
      <c r="H462" s="65"/>
      <c r="I462" s="14"/>
      <c r="J462" s="15"/>
      <c r="K462" s="65"/>
      <c r="L462" s="67"/>
    </row>
    <row r="463" spans="1:12" x14ac:dyDescent="0.3">
      <c r="A463" s="24">
        <v>1</v>
      </c>
      <c r="B463" s="16" t="s">
        <v>359</v>
      </c>
      <c r="C463" s="15">
        <v>2</v>
      </c>
      <c r="D463" s="11">
        <v>0</v>
      </c>
      <c r="E463" s="12">
        <f>C463*(1+D463)</f>
        <v>2</v>
      </c>
      <c r="F463" s="12" t="s">
        <v>5</v>
      </c>
      <c r="G463" s="64"/>
      <c r="H463" s="65">
        <f>G463*E463</f>
        <v>0</v>
      </c>
      <c r="I463" s="66">
        <f t="shared" ref="I463:I464" si="358">L$4</f>
        <v>0</v>
      </c>
      <c r="J463" s="15"/>
      <c r="K463" s="65">
        <f>J463*I463</f>
        <v>0</v>
      </c>
      <c r="L463" s="67">
        <f>K463+H463</f>
        <v>0</v>
      </c>
    </row>
    <row r="464" spans="1:12" x14ac:dyDescent="0.3">
      <c r="A464" s="24">
        <v>2</v>
      </c>
      <c r="B464" s="16" t="s">
        <v>360</v>
      </c>
      <c r="C464" s="15">
        <v>11</v>
      </c>
      <c r="D464" s="11">
        <v>0</v>
      </c>
      <c r="E464" s="12">
        <f>C464*(1+D464)</f>
        <v>11</v>
      </c>
      <c r="F464" s="12" t="s">
        <v>5</v>
      </c>
      <c r="G464" s="64"/>
      <c r="H464" s="65">
        <f>G464*E464</f>
        <v>0</v>
      </c>
      <c r="I464" s="66">
        <f t="shared" si="358"/>
        <v>0</v>
      </c>
      <c r="J464" s="15"/>
      <c r="K464" s="65">
        <f>J464*I464</f>
        <v>0</v>
      </c>
      <c r="L464" s="67">
        <f>K464+H464</f>
        <v>0</v>
      </c>
    </row>
    <row r="465" spans="1:12" ht="16.2" thickBot="1" x14ac:dyDescent="0.35">
      <c r="A465" s="24"/>
      <c r="B465" s="16"/>
      <c r="C465" s="15"/>
      <c r="D465" s="11"/>
      <c r="E465" s="12"/>
      <c r="F465" s="12"/>
      <c r="G465" s="64"/>
      <c r="H465" s="65"/>
      <c r="I465" s="14"/>
      <c r="J465" s="15"/>
      <c r="K465" s="65"/>
      <c r="L465" s="67"/>
    </row>
    <row r="466" spans="1:12" ht="16.2" thickBot="1" x14ac:dyDescent="0.35">
      <c r="A466" s="130" t="s">
        <v>171</v>
      </c>
      <c r="B466" s="131"/>
      <c r="C466" s="19"/>
      <c r="D466" s="11"/>
      <c r="E466" s="12"/>
      <c r="F466" s="12"/>
      <c r="G466" s="37"/>
      <c r="H466" s="37"/>
      <c r="I466" s="70"/>
      <c r="J466" s="8"/>
      <c r="K466" s="14"/>
      <c r="L466" s="44"/>
    </row>
    <row r="467" spans="1:12" x14ac:dyDescent="0.3">
      <c r="A467" s="105" t="s">
        <v>533</v>
      </c>
      <c r="B467" s="106"/>
      <c r="C467" s="19"/>
      <c r="D467" s="11"/>
      <c r="E467" s="17"/>
      <c r="F467" s="12"/>
      <c r="G467" s="37"/>
      <c r="H467" s="37"/>
      <c r="I467" s="70"/>
      <c r="J467" s="8"/>
      <c r="K467" s="14"/>
      <c r="L467" s="44"/>
    </row>
    <row r="468" spans="1:12" x14ac:dyDescent="0.3">
      <c r="A468" s="24">
        <v>1</v>
      </c>
      <c r="B468" s="16" t="s">
        <v>378</v>
      </c>
      <c r="C468" s="15">
        <v>18.059999999999999</v>
      </c>
      <c r="D468" s="11">
        <v>0.1</v>
      </c>
      <c r="E468" s="17">
        <f>C468*(1+D468)</f>
        <v>19.866</v>
      </c>
      <c r="F468" s="12" t="s">
        <v>6</v>
      </c>
      <c r="G468" s="64"/>
      <c r="H468" s="65">
        <f>G468*E468</f>
        <v>0</v>
      </c>
      <c r="I468" s="66">
        <f t="shared" ref="I468" si="359">L$4</f>
        <v>0</v>
      </c>
      <c r="J468" s="15"/>
      <c r="K468" s="65">
        <f>J468*I468</f>
        <v>0</v>
      </c>
      <c r="L468" s="67">
        <f>K468+H468</f>
        <v>0</v>
      </c>
    </row>
    <row r="469" spans="1:12" ht="16.2" thickBot="1" x14ac:dyDescent="0.35">
      <c r="A469" s="24"/>
      <c r="B469" s="16"/>
      <c r="C469" s="15"/>
      <c r="D469" s="11"/>
      <c r="E469" s="17"/>
      <c r="F469" s="12"/>
      <c r="G469" s="64"/>
      <c r="H469" s="65"/>
      <c r="I469" s="14"/>
      <c r="J469" s="15"/>
      <c r="K469" s="65"/>
      <c r="L469" s="67"/>
    </row>
    <row r="470" spans="1:12" ht="16.2" thickBot="1" x14ac:dyDescent="0.35">
      <c r="A470" s="130" t="s">
        <v>172</v>
      </c>
      <c r="B470" s="131"/>
      <c r="C470" s="15"/>
      <c r="D470" s="11"/>
      <c r="E470" s="17"/>
      <c r="F470" s="12"/>
      <c r="G470" s="64"/>
      <c r="H470" s="65"/>
      <c r="I470" s="14"/>
      <c r="J470" s="15"/>
      <c r="K470" s="65"/>
      <c r="L470" s="67"/>
    </row>
    <row r="471" spans="1:12" ht="16.2" thickBot="1" x14ac:dyDescent="0.35">
      <c r="A471" s="130" t="s">
        <v>24</v>
      </c>
      <c r="B471" s="131"/>
      <c r="C471" s="15"/>
      <c r="D471" s="11"/>
      <c r="E471" s="17"/>
      <c r="F471" s="12"/>
      <c r="G471" s="64"/>
      <c r="H471" s="65"/>
      <c r="I471" s="14"/>
      <c r="J471" s="15"/>
      <c r="K471" s="65"/>
      <c r="L471" s="67"/>
    </row>
    <row r="472" spans="1:12" x14ac:dyDescent="0.3">
      <c r="A472" s="24">
        <v>1</v>
      </c>
      <c r="B472" s="16" t="s">
        <v>379</v>
      </c>
      <c r="C472" s="15">
        <v>1</v>
      </c>
      <c r="D472" s="11">
        <v>0</v>
      </c>
      <c r="E472" s="12">
        <f>C472*(1+D472)</f>
        <v>1</v>
      </c>
      <c r="F472" s="12" t="s">
        <v>5</v>
      </c>
      <c r="G472" s="64"/>
      <c r="H472" s="65">
        <f>G472*E472</f>
        <v>0</v>
      </c>
      <c r="I472" s="66">
        <f t="shared" ref="I472" si="360">L$4</f>
        <v>0</v>
      </c>
      <c r="J472" s="15"/>
      <c r="K472" s="65">
        <f>J472*I472</f>
        <v>0</v>
      </c>
      <c r="L472" s="67">
        <f>K472+H472</f>
        <v>0</v>
      </c>
    </row>
    <row r="473" spans="1:12" ht="16.2" thickBot="1" x14ac:dyDescent="0.35">
      <c r="A473" s="24"/>
      <c r="B473" s="16"/>
      <c r="C473" s="15"/>
      <c r="D473" s="11"/>
      <c r="E473" s="12"/>
      <c r="F473" s="12"/>
      <c r="G473" s="64"/>
      <c r="H473" s="65"/>
      <c r="I473" s="14"/>
      <c r="J473" s="15"/>
      <c r="K473" s="65"/>
      <c r="L473" s="67"/>
    </row>
    <row r="474" spans="1:12" ht="16.2" thickBot="1" x14ac:dyDescent="0.35">
      <c r="A474" s="130" t="s">
        <v>543</v>
      </c>
      <c r="B474" s="131"/>
      <c r="C474" s="19"/>
      <c r="D474" s="11"/>
      <c r="E474" s="12"/>
      <c r="F474" s="12"/>
      <c r="G474" s="37"/>
      <c r="H474" s="37"/>
      <c r="I474" s="70"/>
      <c r="J474" s="8"/>
      <c r="K474" s="14"/>
      <c r="L474" s="44"/>
    </row>
    <row r="475" spans="1:12" ht="33" customHeight="1" x14ac:dyDescent="0.3">
      <c r="A475" s="105" t="s">
        <v>552</v>
      </c>
      <c r="B475" s="106"/>
      <c r="C475" s="19"/>
      <c r="D475" s="11"/>
      <c r="E475" s="17"/>
      <c r="F475" s="12"/>
      <c r="G475" s="37"/>
      <c r="H475" s="37"/>
      <c r="I475" s="70"/>
      <c r="J475" s="8"/>
      <c r="K475" s="14"/>
      <c r="L475" s="44"/>
    </row>
    <row r="476" spans="1:12" x14ac:dyDescent="0.3">
      <c r="A476" s="24">
        <v>1</v>
      </c>
      <c r="B476" s="16" t="s">
        <v>546</v>
      </c>
      <c r="C476" s="15">
        <v>25</v>
      </c>
      <c r="D476" s="11">
        <v>0.1</v>
      </c>
      <c r="E476" s="17">
        <f>C476*(1+D476)</f>
        <v>27.500000000000004</v>
      </c>
      <c r="F476" s="12" t="s">
        <v>6</v>
      </c>
      <c r="G476" s="64"/>
      <c r="H476" s="65">
        <f>G476*E476</f>
        <v>0</v>
      </c>
      <c r="I476" s="66">
        <f t="shared" ref="I476:I477" si="361">L$4</f>
        <v>0</v>
      </c>
      <c r="J476" s="15"/>
      <c r="K476" s="65">
        <f>J476*I476</f>
        <v>0</v>
      </c>
      <c r="L476" s="67">
        <f>K476+H476</f>
        <v>0</v>
      </c>
    </row>
    <row r="477" spans="1:12" x14ac:dyDescent="0.3">
      <c r="A477" s="24">
        <v>2</v>
      </c>
      <c r="B477" s="16" t="s">
        <v>547</v>
      </c>
      <c r="C477" s="15">
        <v>25</v>
      </c>
      <c r="D477" s="11">
        <v>0.1</v>
      </c>
      <c r="E477" s="17">
        <f>C477*(1+D477)</f>
        <v>27.500000000000004</v>
      </c>
      <c r="F477" s="12" t="s">
        <v>6</v>
      </c>
      <c r="G477" s="64"/>
      <c r="H477" s="65">
        <f>G477*E477</f>
        <v>0</v>
      </c>
      <c r="I477" s="66">
        <f t="shared" si="361"/>
        <v>0</v>
      </c>
      <c r="J477" s="15"/>
      <c r="K477" s="65">
        <f>J477*I477</f>
        <v>0</v>
      </c>
      <c r="L477" s="67">
        <f>K477+H477</f>
        <v>0</v>
      </c>
    </row>
    <row r="478" spans="1:12" ht="16.2" thickBot="1" x14ac:dyDescent="0.35">
      <c r="A478" s="24"/>
      <c r="B478" s="16"/>
      <c r="C478" s="15"/>
      <c r="D478" s="11"/>
      <c r="E478" s="17"/>
      <c r="F478" s="12"/>
      <c r="G478" s="64"/>
      <c r="H478" s="65"/>
      <c r="I478" s="14"/>
      <c r="J478" s="15"/>
      <c r="K478" s="65"/>
      <c r="L478" s="67"/>
    </row>
    <row r="479" spans="1:12" ht="16.2" thickBot="1" x14ac:dyDescent="0.35">
      <c r="A479" s="130" t="s">
        <v>544</v>
      </c>
      <c r="B479" s="131"/>
      <c r="C479" s="19"/>
      <c r="D479" s="11"/>
      <c r="E479" s="12"/>
      <c r="F479" s="12"/>
      <c r="G479" s="37"/>
      <c r="H479" s="37"/>
      <c r="I479" s="70"/>
      <c r="J479" s="8"/>
      <c r="K479" s="14"/>
      <c r="L479" s="44"/>
    </row>
    <row r="480" spans="1:12" ht="109.2" customHeight="1" x14ac:dyDescent="0.3">
      <c r="A480" s="105" t="s">
        <v>542</v>
      </c>
      <c r="B480" s="106"/>
      <c r="C480" s="19"/>
      <c r="D480" s="11"/>
      <c r="E480" s="17"/>
      <c r="F480" s="12"/>
      <c r="G480" s="37"/>
      <c r="H480" s="37"/>
      <c r="I480" s="70"/>
      <c r="J480" s="8"/>
      <c r="K480" s="14"/>
      <c r="L480" s="44"/>
    </row>
    <row r="481" spans="1:12" x14ac:dyDescent="0.3">
      <c r="A481" s="24">
        <v>1</v>
      </c>
      <c r="B481" s="16" t="s">
        <v>546</v>
      </c>
      <c r="C481" s="15">
        <v>25</v>
      </c>
      <c r="D481" s="11">
        <v>0.1</v>
      </c>
      <c r="E481" s="17">
        <f>C481*(1+D481)</f>
        <v>27.500000000000004</v>
      </c>
      <c r="F481" s="12" t="s">
        <v>6</v>
      </c>
      <c r="G481" s="64"/>
      <c r="H481" s="65">
        <f>G481*E481</f>
        <v>0</v>
      </c>
      <c r="I481" s="66">
        <f t="shared" ref="I481:I482" si="362">L$4</f>
        <v>0</v>
      </c>
      <c r="J481" s="15"/>
      <c r="K481" s="65">
        <f>J481*I481</f>
        <v>0</v>
      </c>
      <c r="L481" s="67">
        <f>K481+H481</f>
        <v>0</v>
      </c>
    </row>
    <row r="482" spans="1:12" x14ac:dyDescent="0.3">
      <c r="A482" s="24">
        <v>2</v>
      </c>
      <c r="B482" s="16" t="s">
        <v>547</v>
      </c>
      <c r="C482" s="15">
        <v>25</v>
      </c>
      <c r="D482" s="11">
        <v>0.1</v>
      </c>
      <c r="E482" s="17">
        <f>C482*(1+D482)</f>
        <v>27.500000000000004</v>
      </c>
      <c r="F482" s="12" t="s">
        <v>6</v>
      </c>
      <c r="G482" s="64"/>
      <c r="H482" s="65">
        <f>G482*E482</f>
        <v>0</v>
      </c>
      <c r="I482" s="66">
        <f t="shared" si="362"/>
        <v>0</v>
      </c>
      <c r="J482" s="15"/>
      <c r="K482" s="65">
        <f>J482*I482</f>
        <v>0</v>
      </c>
      <c r="L482" s="67">
        <f>K482+H482</f>
        <v>0</v>
      </c>
    </row>
    <row r="483" spans="1:12" ht="16.2" thickBot="1" x14ac:dyDescent="0.35">
      <c r="A483" s="24"/>
      <c r="B483" s="16"/>
      <c r="C483" s="15"/>
      <c r="D483" s="11"/>
      <c r="E483" s="17"/>
      <c r="F483" s="12"/>
      <c r="G483" s="64"/>
      <c r="H483" s="65"/>
      <c r="I483" s="14"/>
      <c r="J483" s="15"/>
      <c r="K483" s="65"/>
      <c r="L483" s="67"/>
    </row>
    <row r="484" spans="1:12" ht="16.2" thickBot="1" x14ac:dyDescent="0.35">
      <c r="A484" s="130" t="s">
        <v>545</v>
      </c>
      <c r="B484" s="131"/>
      <c r="C484" s="15"/>
      <c r="D484" s="11"/>
      <c r="E484" s="17"/>
      <c r="F484" s="12"/>
      <c r="G484" s="64"/>
      <c r="H484" s="65"/>
      <c r="I484" s="14"/>
      <c r="J484" s="15"/>
      <c r="K484" s="65"/>
      <c r="L484" s="67"/>
    </row>
    <row r="485" spans="1:12" ht="16.2" thickBot="1" x14ac:dyDescent="0.35">
      <c r="A485" s="130" t="s">
        <v>24</v>
      </c>
      <c r="B485" s="131"/>
      <c r="C485" s="15"/>
      <c r="D485" s="11"/>
      <c r="E485" s="17"/>
      <c r="F485" s="12"/>
      <c r="G485" s="64"/>
      <c r="H485" s="65"/>
      <c r="I485" s="14"/>
      <c r="J485" s="15"/>
      <c r="K485" s="65"/>
      <c r="L485" s="67"/>
    </row>
    <row r="486" spans="1:12" x14ac:dyDescent="0.3">
      <c r="A486" s="24">
        <v>1</v>
      </c>
      <c r="B486" s="16" t="s">
        <v>548</v>
      </c>
      <c r="C486" s="15">
        <v>3</v>
      </c>
      <c r="D486" s="11">
        <v>0</v>
      </c>
      <c r="E486" s="12">
        <f t="shared" ref="E486:E487" si="363">C486*(1+D486)</f>
        <v>3</v>
      </c>
      <c r="F486" s="12" t="s">
        <v>5</v>
      </c>
      <c r="G486" s="64"/>
      <c r="H486" s="65">
        <f t="shared" ref="H486" si="364">G486*E486</f>
        <v>0</v>
      </c>
      <c r="I486" s="66">
        <f t="shared" ref="I486:I487" si="365">L$4</f>
        <v>0</v>
      </c>
      <c r="J486" s="15"/>
      <c r="K486" s="65">
        <f t="shared" ref="K486:K487" si="366">J486*I486</f>
        <v>0</v>
      </c>
      <c r="L486" s="67">
        <f t="shared" ref="L486:L487" si="367">K486+H486</f>
        <v>0</v>
      </c>
    </row>
    <row r="487" spans="1:12" x14ac:dyDescent="0.3">
      <c r="A487" s="24">
        <v>2</v>
      </c>
      <c r="B487" s="16" t="s">
        <v>549</v>
      </c>
      <c r="C487" s="15">
        <v>3</v>
      </c>
      <c r="D487" s="11">
        <v>0</v>
      </c>
      <c r="E487" s="12">
        <f t="shared" si="363"/>
        <v>3</v>
      </c>
      <c r="F487" s="12" t="s">
        <v>5</v>
      </c>
      <c r="G487" s="64"/>
      <c r="H487" s="65">
        <f>G487*E487</f>
        <v>0</v>
      </c>
      <c r="I487" s="66">
        <f t="shared" si="365"/>
        <v>0</v>
      </c>
      <c r="J487" s="15"/>
      <c r="K487" s="65">
        <f t="shared" si="366"/>
        <v>0</v>
      </c>
      <c r="L487" s="67">
        <f t="shared" si="367"/>
        <v>0</v>
      </c>
    </row>
    <row r="488" spans="1:12" ht="16.2" thickBot="1" x14ac:dyDescent="0.35">
      <c r="A488" s="24"/>
      <c r="B488" s="16"/>
      <c r="C488" s="15"/>
      <c r="D488" s="11"/>
      <c r="E488" s="17"/>
      <c r="F488" s="12"/>
      <c r="G488" s="64"/>
      <c r="H488" s="65"/>
      <c r="I488" s="14"/>
      <c r="J488" s="15"/>
      <c r="K488" s="65"/>
      <c r="L488" s="67"/>
    </row>
    <row r="489" spans="1:12" ht="16.2" thickBot="1" x14ac:dyDescent="0.35">
      <c r="A489" s="130" t="s">
        <v>35</v>
      </c>
      <c r="B489" s="131"/>
      <c r="C489" s="19"/>
      <c r="D489" s="11"/>
      <c r="E489" s="12"/>
      <c r="F489" s="12"/>
      <c r="G489" s="37"/>
      <c r="H489" s="37"/>
      <c r="I489" s="70"/>
      <c r="J489" s="8"/>
      <c r="K489" s="14"/>
      <c r="L489" s="44"/>
    </row>
    <row r="490" spans="1:12" x14ac:dyDescent="0.3">
      <c r="A490" s="105" t="s">
        <v>538</v>
      </c>
      <c r="B490" s="106"/>
      <c r="C490" s="19"/>
      <c r="D490" s="11"/>
      <c r="E490" s="17"/>
      <c r="F490" s="12"/>
      <c r="G490" s="37"/>
      <c r="H490" s="37"/>
      <c r="I490" s="70"/>
      <c r="J490" s="8"/>
      <c r="K490" s="14"/>
      <c r="L490" s="44"/>
    </row>
    <row r="491" spans="1:12" x14ac:dyDescent="0.3">
      <c r="A491" s="24">
        <v>1</v>
      </c>
      <c r="B491" s="16" t="s">
        <v>485</v>
      </c>
      <c r="C491" s="15">
        <v>52.46</v>
      </c>
      <c r="D491" s="11">
        <v>0.1</v>
      </c>
      <c r="E491" s="17">
        <f>C491*(1+D491)</f>
        <v>57.706000000000003</v>
      </c>
      <c r="F491" s="12" t="s">
        <v>6</v>
      </c>
      <c r="G491" s="64"/>
      <c r="H491" s="65">
        <f>G491*E491</f>
        <v>0</v>
      </c>
      <c r="I491" s="66">
        <f t="shared" ref="I491" si="368">L$4</f>
        <v>0</v>
      </c>
      <c r="J491" s="15"/>
      <c r="K491" s="65">
        <f>J491*I491</f>
        <v>0</v>
      </c>
      <c r="L491" s="67">
        <f>K491+H491</f>
        <v>0</v>
      </c>
    </row>
    <row r="492" spans="1:12" x14ac:dyDescent="0.3">
      <c r="A492" s="24">
        <v>2</v>
      </c>
      <c r="B492" s="16" t="s">
        <v>486</v>
      </c>
      <c r="C492" s="15">
        <v>64</v>
      </c>
      <c r="D492" s="11">
        <v>0.1</v>
      </c>
      <c r="E492" s="17">
        <f>C492*(1+D492)</f>
        <v>70.400000000000006</v>
      </c>
      <c r="F492" s="12" t="s">
        <v>6</v>
      </c>
      <c r="G492" s="64"/>
      <c r="H492" s="65">
        <f>G492*E492</f>
        <v>0</v>
      </c>
      <c r="I492" s="66">
        <f t="shared" ref="I492" si="369">L$4</f>
        <v>0</v>
      </c>
      <c r="J492" s="15"/>
      <c r="K492" s="65">
        <f>J492*I492</f>
        <v>0</v>
      </c>
      <c r="L492" s="67">
        <f>K492+H492</f>
        <v>0</v>
      </c>
    </row>
    <row r="493" spans="1:12" ht="16.2" thickBot="1" x14ac:dyDescent="0.35">
      <c r="A493" s="24"/>
      <c r="B493" s="16"/>
      <c r="C493" s="15"/>
      <c r="D493" s="11"/>
      <c r="E493" s="17"/>
      <c r="F493" s="12"/>
      <c r="G493" s="64"/>
      <c r="H493" s="65"/>
      <c r="I493" s="14"/>
      <c r="J493" s="15"/>
      <c r="K493" s="65"/>
      <c r="L493" s="67"/>
    </row>
    <row r="494" spans="1:12" ht="16.2" thickBot="1" x14ac:dyDescent="0.35">
      <c r="A494" s="130" t="s">
        <v>36</v>
      </c>
      <c r="B494" s="131"/>
      <c r="C494" s="19"/>
      <c r="D494" s="11"/>
      <c r="E494" s="12"/>
      <c r="F494" s="12"/>
      <c r="G494" s="37"/>
      <c r="H494" s="37"/>
      <c r="I494" s="70"/>
      <c r="J494" s="8"/>
      <c r="K494" s="14"/>
      <c r="L494" s="44"/>
    </row>
    <row r="495" spans="1:12" ht="109.2" customHeight="1" x14ac:dyDescent="0.3">
      <c r="A495" s="105" t="s">
        <v>542</v>
      </c>
      <c r="B495" s="106"/>
      <c r="C495" s="19"/>
      <c r="D495" s="11"/>
      <c r="E495" s="17"/>
      <c r="F495" s="12"/>
      <c r="G495" s="37"/>
      <c r="H495" s="37"/>
      <c r="I495" s="70"/>
      <c r="J495" s="8"/>
      <c r="K495" s="14"/>
      <c r="L495" s="44"/>
    </row>
    <row r="496" spans="1:12" x14ac:dyDescent="0.3">
      <c r="A496" s="24">
        <v>1</v>
      </c>
      <c r="B496" s="16" t="s">
        <v>485</v>
      </c>
      <c r="C496" s="15">
        <v>52.46</v>
      </c>
      <c r="D496" s="11">
        <v>0.1</v>
      </c>
      <c r="E496" s="17">
        <f>C496*(1+D496)</f>
        <v>57.706000000000003</v>
      </c>
      <c r="F496" s="12" t="s">
        <v>6</v>
      </c>
      <c r="G496" s="64"/>
      <c r="H496" s="65">
        <f>G496*E496</f>
        <v>0</v>
      </c>
      <c r="I496" s="66">
        <f t="shared" ref="I496" si="370">L$4</f>
        <v>0</v>
      </c>
      <c r="J496" s="15"/>
      <c r="K496" s="65">
        <f>J496*I496</f>
        <v>0</v>
      </c>
      <c r="L496" s="67">
        <f>K496+H496</f>
        <v>0</v>
      </c>
    </row>
    <row r="497" spans="1:37" x14ac:dyDescent="0.3">
      <c r="A497" s="24">
        <v>2</v>
      </c>
      <c r="B497" s="16" t="s">
        <v>486</v>
      </c>
      <c r="C497" s="15">
        <v>64</v>
      </c>
      <c r="D497" s="11">
        <v>0.1</v>
      </c>
      <c r="E497" s="17">
        <f>C497*(1+D497)</f>
        <v>70.400000000000006</v>
      </c>
      <c r="F497" s="12" t="s">
        <v>6</v>
      </c>
      <c r="G497" s="64"/>
      <c r="H497" s="65">
        <f>G497*E497</f>
        <v>0</v>
      </c>
      <c r="I497" s="66">
        <f t="shared" ref="I497" si="371">L$4</f>
        <v>0</v>
      </c>
      <c r="J497" s="15"/>
      <c r="K497" s="65">
        <f>J497*I497</f>
        <v>0</v>
      </c>
      <c r="L497" s="67">
        <f>K497+H497</f>
        <v>0</v>
      </c>
    </row>
    <row r="498" spans="1:37" ht="16.2" thickBot="1" x14ac:dyDescent="0.35">
      <c r="A498" s="24"/>
      <c r="B498" s="16"/>
      <c r="C498" s="15"/>
      <c r="D498" s="11"/>
      <c r="E498" s="17"/>
      <c r="F498" s="12"/>
      <c r="G498" s="64"/>
      <c r="H498" s="65"/>
      <c r="I498" s="14"/>
      <c r="J498" s="15"/>
      <c r="K498" s="65"/>
      <c r="L498" s="67"/>
    </row>
    <row r="499" spans="1:37" ht="16.2" thickBot="1" x14ac:dyDescent="0.35">
      <c r="A499" s="130" t="s">
        <v>52</v>
      </c>
      <c r="B499" s="131"/>
      <c r="C499" s="15"/>
      <c r="D499" s="11"/>
      <c r="E499" s="17"/>
      <c r="F499" s="12"/>
      <c r="G499" s="64"/>
      <c r="H499" s="65"/>
      <c r="I499" s="14"/>
      <c r="J499" s="15"/>
      <c r="K499" s="65"/>
      <c r="L499" s="67"/>
    </row>
    <row r="500" spans="1:37" ht="16.2" thickBot="1" x14ac:dyDescent="0.35">
      <c r="A500" s="130" t="s">
        <v>24</v>
      </c>
      <c r="B500" s="131"/>
      <c r="C500" s="15"/>
      <c r="D500" s="11"/>
      <c r="E500" s="17"/>
      <c r="F500" s="12"/>
      <c r="G500" s="64"/>
      <c r="H500" s="65"/>
      <c r="I500" s="14"/>
      <c r="J500" s="15"/>
      <c r="K500" s="65"/>
      <c r="L500" s="67"/>
    </row>
    <row r="501" spans="1:37" x14ac:dyDescent="0.3">
      <c r="A501" s="24">
        <v>1</v>
      </c>
      <c r="B501" s="16" t="s">
        <v>487</v>
      </c>
      <c r="C501" s="15">
        <v>6</v>
      </c>
      <c r="D501" s="11">
        <v>0</v>
      </c>
      <c r="E501" s="12">
        <f t="shared" ref="E501:E502" si="372">C501*(1+D501)</f>
        <v>6</v>
      </c>
      <c r="F501" s="12" t="s">
        <v>5</v>
      </c>
      <c r="G501" s="64"/>
      <c r="H501" s="65">
        <f t="shared" ref="H501" si="373">G501*E501</f>
        <v>0</v>
      </c>
      <c r="I501" s="66">
        <f t="shared" ref="I501:I502" si="374">L$4</f>
        <v>0</v>
      </c>
      <c r="J501" s="15"/>
      <c r="K501" s="65">
        <f t="shared" ref="K501:K502" si="375">J501*I501</f>
        <v>0</v>
      </c>
      <c r="L501" s="67">
        <f t="shared" ref="L501:L502" si="376">K501+H501</f>
        <v>0</v>
      </c>
    </row>
    <row r="502" spans="1:37" x14ac:dyDescent="0.3">
      <c r="A502" s="24">
        <v>2</v>
      </c>
      <c r="B502" s="16" t="s">
        <v>488</v>
      </c>
      <c r="C502" s="15">
        <v>5</v>
      </c>
      <c r="D502" s="11">
        <v>0</v>
      </c>
      <c r="E502" s="12">
        <f t="shared" si="372"/>
        <v>5</v>
      </c>
      <c r="F502" s="12" t="s">
        <v>5</v>
      </c>
      <c r="G502" s="64"/>
      <c r="H502" s="65">
        <f>G502*E502</f>
        <v>0</v>
      </c>
      <c r="I502" s="66">
        <f t="shared" si="374"/>
        <v>0</v>
      </c>
      <c r="J502" s="15"/>
      <c r="K502" s="65">
        <f t="shared" si="375"/>
        <v>0</v>
      </c>
      <c r="L502" s="67">
        <f t="shared" si="376"/>
        <v>0</v>
      </c>
    </row>
    <row r="503" spans="1:37" ht="16.2" thickBot="1" x14ac:dyDescent="0.35">
      <c r="A503" s="24"/>
      <c r="B503" s="16"/>
      <c r="C503" s="15"/>
      <c r="D503" s="11"/>
      <c r="E503" s="17"/>
      <c r="F503" s="12"/>
      <c r="G503" s="64"/>
      <c r="H503" s="65"/>
      <c r="I503" s="14"/>
      <c r="J503" s="15"/>
      <c r="K503" s="65"/>
      <c r="L503" s="67"/>
    </row>
    <row r="504" spans="1:37" ht="16.2" thickBot="1" x14ac:dyDescent="0.35">
      <c r="A504" s="130" t="s">
        <v>167</v>
      </c>
      <c r="B504" s="131"/>
      <c r="C504" s="15"/>
      <c r="D504" s="11"/>
      <c r="E504" s="17"/>
      <c r="F504" s="12"/>
      <c r="G504" s="64"/>
      <c r="H504" s="65"/>
      <c r="I504" s="14"/>
      <c r="J504" s="15"/>
      <c r="K504" s="65"/>
      <c r="L504" s="67"/>
    </row>
    <row r="505" spans="1:37" x14ac:dyDescent="0.3">
      <c r="A505" s="24">
        <v>1</v>
      </c>
      <c r="B505" s="16" t="s">
        <v>489</v>
      </c>
      <c r="C505" s="15">
        <v>2</v>
      </c>
      <c r="D505" s="11">
        <v>0</v>
      </c>
      <c r="E505" s="12">
        <f t="shared" ref="E505" si="377">C505*(1+D505)</f>
        <v>2</v>
      </c>
      <c r="F505" s="12" t="s">
        <v>5</v>
      </c>
      <c r="G505" s="64"/>
      <c r="H505" s="65">
        <f t="shared" ref="H505" si="378">G505*E505</f>
        <v>0</v>
      </c>
      <c r="I505" s="66">
        <f t="shared" ref="I505" si="379">L$4</f>
        <v>0</v>
      </c>
      <c r="J505" s="15"/>
      <c r="K505" s="65">
        <f t="shared" ref="K505" si="380">J505*I505</f>
        <v>0</v>
      </c>
      <c r="L505" s="67">
        <f t="shared" ref="L505" si="381">K505+H505</f>
        <v>0</v>
      </c>
    </row>
    <row r="506" spans="1:37" ht="16.2" thickBot="1" x14ac:dyDescent="0.35">
      <c r="A506" s="24"/>
      <c r="B506" s="16"/>
      <c r="C506" s="15"/>
      <c r="D506" s="11"/>
      <c r="E506" s="17"/>
      <c r="F506" s="12"/>
      <c r="G506" s="64"/>
      <c r="H506" s="65"/>
      <c r="I506" s="14"/>
      <c r="J506" s="15"/>
      <c r="K506" s="65"/>
      <c r="L506" s="67"/>
    </row>
    <row r="507" spans="1:37" ht="16.2" thickBot="1" x14ac:dyDescent="0.35">
      <c r="A507" s="130" t="s">
        <v>18</v>
      </c>
      <c r="B507" s="131"/>
      <c r="C507" s="19"/>
      <c r="D507" s="11"/>
      <c r="E507" s="17"/>
      <c r="F507" s="12"/>
      <c r="G507" s="64"/>
      <c r="H507" s="8"/>
      <c r="I507" s="14"/>
      <c r="J507" s="49"/>
      <c r="K507" s="8"/>
      <c r="L507" s="9"/>
    </row>
    <row r="508" spans="1:37" ht="76.2" customHeight="1" x14ac:dyDescent="0.3">
      <c r="A508" s="24">
        <v>1</v>
      </c>
      <c r="B508" s="25" t="s">
        <v>554</v>
      </c>
      <c r="C508" s="19">
        <v>3554</v>
      </c>
      <c r="D508" s="11">
        <v>0</v>
      </c>
      <c r="E508" s="12">
        <f t="shared" ref="E508" si="382">C508*(1+D508)</f>
        <v>3554</v>
      </c>
      <c r="F508" s="12" t="s">
        <v>23</v>
      </c>
      <c r="G508" s="64"/>
      <c r="H508" s="65">
        <f t="shared" ref="H508" si="383">G508*E508</f>
        <v>0</v>
      </c>
      <c r="I508" s="66">
        <f t="shared" ref="I508" si="384">L$4</f>
        <v>0</v>
      </c>
      <c r="J508" s="15"/>
      <c r="K508" s="65">
        <f t="shared" ref="K508" si="385">J508*I508</f>
        <v>0</v>
      </c>
      <c r="L508" s="67">
        <f t="shared" ref="L508" si="386">K508+H508</f>
        <v>0</v>
      </c>
    </row>
    <row r="509" spans="1:37" ht="16.2" thickBot="1" x14ac:dyDescent="0.35">
      <c r="A509" s="18"/>
      <c r="B509" s="25"/>
      <c r="C509" s="19"/>
      <c r="D509" s="11"/>
      <c r="E509" s="12"/>
      <c r="F509" s="12"/>
      <c r="G509" s="46"/>
      <c r="H509" s="8"/>
      <c r="I509" s="66"/>
      <c r="J509" s="15"/>
      <c r="K509" s="8"/>
      <c r="L509" s="9"/>
    </row>
    <row r="510" spans="1:37" ht="16.2" thickBot="1" x14ac:dyDescent="0.35">
      <c r="A510" s="130" t="s">
        <v>20</v>
      </c>
      <c r="B510" s="131"/>
      <c r="C510" s="72"/>
      <c r="D510" s="28"/>
      <c r="E510" s="29"/>
      <c r="F510" s="29"/>
      <c r="G510" s="53"/>
      <c r="H510" s="37"/>
      <c r="I510" s="70"/>
      <c r="J510" s="8"/>
      <c r="K510" s="14"/>
      <c r="L510" s="44"/>
    </row>
    <row r="511" spans="1:37" s="20" customFormat="1" x14ac:dyDescent="0.3">
      <c r="A511" s="18">
        <v>1</v>
      </c>
      <c r="B511" s="33" t="s">
        <v>555</v>
      </c>
      <c r="C511" s="19">
        <f>6406+45</f>
        <v>6451</v>
      </c>
      <c r="D511" s="11">
        <v>0</v>
      </c>
      <c r="E511" s="12">
        <f>C511*(1+D511)</f>
        <v>6451</v>
      </c>
      <c r="F511" s="12" t="s">
        <v>21</v>
      </c>
      <c r="G511" s="64"/>
      <c r="H511" s="65">
        <f t="shared" ref="H511" si="387">G511*E511</f>
        <v>0</v>
      </c>
      <c r="I511" s="66">
        <f t="shared" ref="I511" si="388">L$4</f>
        <v>0</v>
      </c>
      <c r="J511" s="15"/>
      <c r="K511" s="65">
        <f t="shared" ref="K511" si="389">J511*I511</f>
        <v>0</v>
      </c>
      <c r="L511" s="67">
        <f t="shared" ref="L511" si="390">K511+H511</f>
        <v>0</v>
      </c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ht="16.2" thickBot="1" x14ac:dyDescent="0.35">
      <c r="A512" s="51"/>
      <c r="B512" s="25"/>
      <c r="C512" s="34"/>
      <c r="D512" s="34"/>
      <c r="E512" s="34"/>
      <c r="F512" s="4"/>
      <c r="G512" s="5"/>
      <c r="H512" s="5"/>
      <c r="I512" s="35"/>
      <c r="J512" s="6"/>
      <c r="K512" s="7"/>
      <c r="L512" s="43"/>
    </row>
    <row r="513" spans="1:12" ht="16.2" thickBot="1" x14ac:dyDescent="0.35">
      <c r="A513" s="130" t="s">
        <v>578</v>
      </c>
      <c r="B513" s="131"/>
      <c r="C513" s="26"/>
      <c r="D513" s="26"/>
      <c r="E513" s="26"/>
      <c r="F513" s="11"/>
      <c r="G513" s="12"/>
      <c r="H513" s="12"/>
      <c r="I513" s="21"/>
      <c r="J513" s="8"/>
      <c r="K513" s="14"/>
      <c r="L513" s="44"/>
    </row>
    <row r="514" spans="1:12" x14ac:dyDescent="0.3">
      <c r="A514" s="73">
        <v>1</v>
      </c>
      <c r="B514" s="36" t="s">
        <v>550</v>
      </c>
      <c r="C514" s="26">
        <v>2</v>
      </c>
      <c r="D514" s="11">
        <v>0</v>
      </c>
      <c r="E514" s="12">
        <f t="shared" ref="E514" si="391">C514*(1+D514)</f>
        <v>2</v>
      </c>
      <c r="F514" s="12" t="s">
        <v>5</v>
      </c>
      <c r="G514" s="64"/>
      <c r="H514" s="65">
        <f t="shared" ref="H514" si="392">G514*E514</f>
        <v>0</v>
      </c>
      <c r="I514" s="66">
        <f t="shared" ref="I514" si="393">L$4</f>
        <v>0</v>
      </c>
      <c r="J514" s="15"/>
      <c r="K514" s="65">
        <f t="shared" ref="K514" si="394">J514*I514</f>
        <v>0</v>
      </c>
      <c r="L514" s="67">
        <f t="shared" ref="L514" si="395">K514+H514</f>
        <v>0</v>
      </c>
    </row>
    <row r="515" spans="1:12" x14ac:dyDescent="0.3">
      <c r="A515" s="73">
        <v>2</v>
      </c>
      <c r="B515" s="36" t="s">
        <v>551</v>
      </c>
      <c r="C515" s="26">
        <v>2</v>
      </c>
      <c r="D515" s="11">
        <v>0</v>
      </c>
      <c r="E515" s="12">
        <f t="shared" ref="E515" si="396">C515*(1+D515)</f>
        <v>2</v>
      </c>
      <c r="F515" s="12" t="s">
        <v>5</v>
      </c>
      <c r="G515" s="64"/>
      <c r="H515" s="65">
        <f t="shared" ref="H515" si="397">G515*E515</f>
        <v>0</v>
      </c>
      <c r="I515" s="66">
        <f t="shared" ref="I515" si="398">L$4</f>
        <v>0</v>
      </c>
      <c r="J515" s="15"/>
      <c r="K515" s="65">
        <f t="shared" ref="K515" si="399">J515*I515</f>
        <v>0</v>
      </c>
      <c r="L515" s="67">
        <f t="shared" ref="L515" si="400">K515+H515</f>
        <v>0</v>
      </c>
    </row>
    <row r="516" spans="1:12" x14ac:dyDescent="0.3">
      <c r="A516" s="73">
        <v>3</v>
      </c>
      <c r="B516" s="36" t="s">
        <v>44</v>
      </c>
      <c r="C516" s="26">
        <v>44</v>
      </c>
      <c r="D516" s="11">
        <v>0</v>
      </c>
      <c r="E516" s="12">
        <f t="shared" ref="E516:E519" si="401">C516*(1+D516)</f>
        <v>44</v>
      </c>
      <c r="F516" s="12" t="s">
        <v>5</v>
      </c>
      <c r="G516" s="64"/>
      <c r="H516" s="65">
        <f t="shared" ref="H516:H519" si="402">G516*E516</f>
        <v>0</v>
      </c>
      <c r="I516" s="66">
        <f t="shared" ref="I516:I519" si="403">L$4</f>
        <v>0</v>
      </c>
      <c r="J516" s="15"/>
      <c r="K516" s="65">
        <f t="shared" ref="K516:K519" si="404">J516*I516</f>
        <v>0</v>
      </c>
      <c r="L516" s="67">
        <f t="shared" ref="L516:L519" si="405">K516+H516</f>
        <v>0</v>
      </c>
    </row>
    <row r="517" spans="1:12" x14ac:dyDescent="0.3">
      <c r="A517" s="73">
        <v>4</v>
      </c>
      <c r="B517" s="36" t="s">
        <v>380</v>
      </c>
      <c r="C517" s="26">
        <v>35</v>
      </c>
      <c r="D517" s="11">
        <v>0</v>
      </c>
      <c r="E517" s="12">
        <f t="shared" si="401"/>
        <v>35</v>
      </c>
      <c r="F517" s="12" t="s">
        <v>5</v>
      </c>
      <c r="G517" s="64"/>
      <c r="H517" s="65">
        <f t="shared" si="402"/>
        <v>0</v>
      </c>
      <c r="I517" s="66">
        <f t="shared" si="403"/>
        <v>0</v>
      </c>
      <c r="J517" s="15"/>
      <c r="K517" s="65">
        <f t="shared" si="404"/>
        <v>0</v>
      </c>
      <c r="L517" s="67">
        <f t="shared" si="405"/>
        <v>0</v>
      </c>
    </row>
    <row r="518" spans="1:12" x14ac:dyDescent="0.3">
      <c r="A518" s="73">
        <v>5</v>
      </c>
      <c r="B518" s="36" t="s">
        <v>381</v>
      </c>
      <c r="C518" s="26">
        <v>37</v>
      </c>
      <c r="D518" s="11">
        <v>0</v>
      </c>
      <c r="E518" s="12">
        <f t="shared" ref="E518" si="406">C518*(1+D518)</f>
        <v>37</v>
      </c>
      <c r="F518" s="12" t="s">
        <v>5</v>
      </c>
      <c r="G518" s="64"/>
      <c r="H518" s="65">
        <f t="shared" ref="H518" si="407">G518*E518</f>
        <v>0</v>
      </c>
      <c r="I518" s="66">
        <f t="shared" ref="I518" si="408">L$4</f>
        <v>0</v>
      </c>
      <c r="J518" s="15"/>
      <c r="K518" s="65">
        <f t="shared" ref="K518" si="409">J518*I518</f>
        <v>0</v>
      </c>
      <c r="L518" s="67">
        <f t="shared" ref="L518" si="410">K518+H518</f>
        <v>0</v>
      </c>
    </row>
    <row r="519" spans="1:12" x14ac:dyDescent="0.3">
      <c r="A519" s="73">
        <v>6</v>
      </c>
      <c r="B519" s="36" t="s">
        <v>382</v>
      </c>
      <c r="C519" s="26">
        <v>6</v>
      </c>
      <c r="D519" s="11">
        <v>0</v>
      </c>
      <c r="E519" s="12">
        <f t="shared" si="401"/>
        <v>6</v>
      </c>
      <c r="F519" s="12" t="s">
        <v>5</v>
      </c>
      <c r="G519" s="64"/>
      <c r="H519" s="65">
        <f t="shared" si="402"/>
        <v>0</v>
      </c>
      <c r="I519" s="66">
        <f t="shared" si="403"/>
        <v>0</v>
      </c>
      <c r="J519" s="15"/>
      <c r="K519" s="65">
        <f t="shared" si="404"/>
        <v>0</v>
      </c>
      <c r="L519" s="67">
        <f t="shared" si="405"/>
        <v>0</v>
      </c>
    </row>
    <row r="520" spans="1:12" x14ac:dyDescent="0.3">
      <c r="A520" s="73">
        <v>7</v>
      </c>
      <c r="B520" s="36" t="s">
        <v>383</v>
      </c>
      <c r="C520" s="26">
        <v>6</v>
      </c>
      <c r="D520" s="11">
        <v>0</v>
      </c>
      <c r="E520" s="12">
        <f t="shared" ref="E520:E525" si="411">C520*(1+D520)</f>
        <v>6</v>
      </c>
      <c r="F520" s="12" t="s">
        <v>5</v>
      </c>
      <c r="G520" s="64"/>
      <c r="H520" s="65">
        <f t="shared" ref="H520:H525" si="412">G520*E520</f>
        <v>0</v>
      </c>
      <c r="I520" s="66">
        <f t="shared" ref="I520:I525" si="413">L$4</f>
        <v>0</v>
      </c>
      <c r="J520" s="15"/>
      <c r="K520" s="65">
        <f t="shared" ref="K520:K525" si="414">J520*I520</f>
        <v>0</v>
      </c>
      <c r="L520" s="67">
        <f t="shared" ref="L520:L525" si="415">K520+H520</f>
        <v>0</v>
      </c>
    </row>
    <row r="521" spans="1:12" x14ac:dyDescent="0.3">
      <c r="A521" s="73">
        <v>8</v>
      </c>
      <c r="B521" s="36" t="s">
        <v>384</v>
      </c>
      <c r="C521" s="26">
        <v>22</v>
      </c>
      <c r="D521" s="11">
        <v>0</v>
      </c>
      <c r="E521" s="12">
        <f t="shared" si="411"/>
        <v>22</v>
      </c>
      <c r="F521" s="12" t="s">
        <v>5</v>
      </c>
      <c r="G521" s="64"/>
      <c r="H521" s="65">
        <f t="shared" si="412"/>
        <v>0</v>
      </c>
      <c r="I521" s="66">
        <f t="shared" si="413"/>
        <v>0</v>
      </c>
      <c r="J521" s="15"/>
      <c r="K521" s="65">
        <f t="shared" si="414"/>
        <v>0</v>
      </c>
      <c r="L521" s="67">
        <f t="shared" si="415"/>
        <v>0</v>
      </c>
    </row>
    <row r="522" spans="1:12" x14ac:dyDescent="0.3">
      <c r="A522" s="73">
        <v>9</v>
      </c>
      <c r="B522" s="36" t="s">
        <v>385</v>
      </c>
      <c r="C522" s="26">
        <v>37</v>
      </c>
      <c r="D522" s="11">
        <v>0</v>
      </c>
      <c r="E522" s="12">
        <f t="shared" si="411"/>
        <v>37</v>
      </c>
      <c r="F522" s="12" t="s">
        <v>5</v>
      </c>
      <c r="G522" s="64"/>
      <c r="H522" s="65">
        <f t="shared" si="412"/>
        <v>0</v>
      </c>
      <c r="I522" s="66">
        <f t="shared" si="413"/>
        <v>0</v>
      </c>
      <c r="J522" s="15"/>
      <c r="K522" s="65">
        <f t="shared" si="414"/>
        <v>0</v>
      </c>
      <c r="L522" s="67">
        <f t="shared" si="415"/>
        <v>0</v>
      </c>
    </row>
    <row r="523" spans="1:12" x14ac:dyDescent="0.3">
      <c r="A523" s="73">
        <v>10</v>
      </c>
      <c r="B523" s="36" t="s">
        <v>386</v>
      </c>
      <c r="C523" s="26">
        <v>2</v>
      </c>
      <c r="D523" s="11">
        <v>0</v>
      </c>
      <c r="E523" s="12">
        <f t="shared" si="411"/>
        <v>2</v>
      </c>
      <c r="F523" s="12" t="s">
        <v>5</v>
      </c>
      <c r="G523" s="64"/>
      <c r="H523" s="65">
        <f t="shared" si="412"/>
        <v>0</v>
      </c>
      <c r="I523" s="66">
        <f t="shared" si="413"/>
        <v>0</v>
      </c>
      <c r="J523" s="15"/>
      <c r="K523" s="65">
        <f t="shared" si="414"/>
        <v>0</v>
      </c>
      <c r="L523" s="67">
        <f t="shared" si="415"/>
        <v>0</v>
      </c>
    </row>
    <row r="524" spans="1:12" x14ac:dyDescent="0.3">
      <c r="A524" s="73">
        <v>11</v>
      </c>
      <c r="B524" s="25" t="s">
        <v>45</v>
      </c>
      <c r="C524" s="26">
        <v>122</v>
      </c>
      <c r="D524" s="11">
        <v>0</v>
      </c>
      <c r="E524" s="12">
        <f t="shared" ref="E524" si="416">C524*(1+D524)</f>
        <v>122</v>
      </c>
      <c r="F524" s="12" t="s">
        <v>6</v>
      </c>
      <c r="G524" s="64"/>
      <c r="H524" s="65">
        <f t="shared" ref="H524" si="417">G524*E524</f>
        <v>0</v>
      </c>
      <c r="I524" s="66">
        <f t="shared" ref="I524" si="418">L$4</f>
        <v>0</v>
      </c>
      <c r="J524" s="49"/>
      <c r="K524" s="65">
        <f t="shared" ref="K524" si="419">J524*I524</f>
        <v>0</v>
      </c>
      <c r="L524" s="67">
        <f t="shared" ref="L524" si="420">K524+H524</f>
        <v>0</v>
      </c>
    </row>
    <row r="525" spans="1:12" x14ac:dyDescent="0.3">
      <c r="A525" s="73">
        <v>12</v>
      </c>
      <c r="B525" s="25" t="s">
        <v>387</v>
      </c>
      <c r="C525" s="26">
        <v>67</v>
      </c>
      <c r="D525" s="11">
        <v>0</v>
      </c>
      <c r="E525" s="12">
        <f t="shared" si="411"/>
        <v>67</v>
      </c>
      <c r="F525" s="12" t="s">
        <v>6</v>
      </c>
      <c r="G525" s="64"/>
      <c r="H525" s="65">
        <f t="shared" si="412"/>
        <v>0</v>
      </c>
      <c r="I525" s="66">
        <f t="shared" si="413"/>
        <v>0</v>
      </c>
      <c r="J525" s="49"/>
      <c r="K525" s="65">
        <f t="shared" si="414"/>
        <v>0</v>
      </c>
      <c r="L525" s="67">
        <f t="shared" si="415"/>
        <v>0</v>
      </c>
    </row>
    <row r="526" spans="1:12" ht="16.2" thickBot="1" x14ac:dyDescent="0.35">
      <c r="A526" s="56"/>
      <c r="B526" s="38"/>
      <c r="C526" s="27"/>
      <c r="D526" s="27"/>
      <c r="E526" s="27"/>
      <c r="F526" s="28"/>
      <c r="G526" s="29"/>
      <c r="H526" s="29"/>
      <c r="I526" s="30"/>
      <c r="J526" s="31"/>
      <c r="K526" s="32"/>
      <c r="L526" s="50"/>
    </row>
    <row r="527" spans="1:12" ht="16.2" thickBot="1" x14ac:dyDescent="0.35">
      <c r="A527" s="130" t="s">
        <v>47</v>
      </c>
      <c r="B527" s="131"/>
      <c r="C527" s="26"/>
      <c r="D527" s="26"/>
      <c r="E527" s="26"/>
      <c r="F527" s="11"/>
      <c r="G527" s="12"/>
      <c r="H527" s="12"/>
      <c r="I527" s="21"/>
      <c r="J527" s="8"/>
      <c r="K527" s="14"/>
      <c r="L527" s="44"/>
    </row>
    <row r="528" spans="1:12" x14ac:dyDescent="0.3">
      <c r="A528" s="51">
        <v>1</v>
      </c>
      <c r="B528" s="25" t="s">
        <v>42</v>
      </c>
      <c r="C528" s="26">
        <v>204</v>
      </c>
      <c r="D528" s="11">
        <v>0</v>
      </c>
      <c r="E528" s="12">
        <f>C528*(1+D528)</f>
        <v>204</v>
      </c>
      <c r="F528" s="12" t="s">
        <v>5</v>
      </c>
      <c r="G528" s="64"/>
      <c r="H528" s="65">
        <f t="shared" ref="H528:H529" si="421">G528*E528</f>
        <v>0</v>
      </c>
      <c r="I528" s="66">
        <f t="shared" ref="I528:I529" si="422">L$4</f>
        <v>0</v>
      </c>
      <c r="J528" s="15"/>
      <c r="K528" s="65">
        <f t="shared" ref="K528:K529" si="423">J528*I528</f>
        <v>0</v>
      </c>
      <c r="L528" s="67">
        <f t="shared" ref="L528:L529" si="424">K528+H528</f>
        <v>0</v>
      </c>
    </row>
    <row r="529" spans="1:12" x14ac:dyDescent="0.3">
      <c r="A529" s="51">
        <v>2</v>
      </c>
      <c r="B529" s="36" t="s">
        <v>43</v>
      </c>
      <c r="C529" s="26">
        <v>102</v>
      </c>
      <c r="D529" s="11">
        <v>0</v>
      </c>
      <c r="E529" s="12">
        <f>C529*(1+D529)</f>
        <v>102</v>
      </c>
      <c r="F529" s="12" t="s">
        <v>5</v>
      </c>
      <c r="G529" s="64"/>
      <c r="H529" s="65">
        <f t="shared" si="421"/>
        <v>0</v>
      </c>
      <c r="I529" s="66">
        <f t="shared" si="422"/>
        <v>0</v>
      </c>
      <c r="J529" s="15"/>
      <c r="K529" s="65">
        <f t="shared" si="423"/>
        <v>0</v>
      </c>
      <c r="L529" s="67">
        <f t="shared" si="424"/>
        <v>0</v>
      </c>
    </row>
    <row r="530" spans="1:12" ht="16.2" thickBot="1" x14ac:dyDescent="0.35">
      <c r="A530" s="51"/>
      <c r="B530" s="37"/>
      <c r="C530" s="26"/>
      <c r="D530" s="11"/>
      <c r="E530" s="12"/>
      <c r="F530" s="12"/>
      <c r="G530" s="48"/>
      <c r="H530" s="8"/>
      <c r="I530" s="14"/>
      <c r="J530" s="15"/>
      <c r="K530" s="8"/>
      <c r="L530" s="9"/>
    </row>
    <row r="531" spans="1:12" ht="16.2" thickBot="1" x14ac:dyDescent="0.35">
      <c r="A531" s="130" t="s">
        <v>48</v>
      </c>
      <c r="B531" s="131"/>
      <c r="C531" s="26"/>
      <c r="D531" s="26"/>
      <c r="E531" s="26"/>
      <c r="F531" s="11"/>
      <c r="G531" s="12"/>
      <c r="H531" s="12"/>
      <c r="I531" s="21"/>
      <c r="J531" s="8"/>
      <c r="K531" s="14"/>
      <c r="L531" s="44"/>
    </row>
    <row r="532" spans="1:12" x14ac:dyDescent="0.3">
      <c r="A532" s="51">
        <v>1</v>
      </c>
      <c r="B532" s="25" t="s">
        <v>33</v>
      </c>
      <c r="C532" s="26">
        <v>1</v>
      </c>
      <c r="D532" s="11">
        <v>0</v>
      </c>
      <c r="E532" s="12">
        <f>C532*(1+D532)</f>
        <v>1</v>
      </c>
      <c r="F532" s="12" t="s">
        <v>30</v>
      </c>
      <c r="G532" s="64"/>
      <c r="H532" s="65">
        <f t="shared" ref="H532:H534" si="425">G532*E532</f>
        <v>0</v>
      </c>
      <c r="I532" s="66">
        <f t="shared" ref="I532:I534" si="426">L$4</f>
        <v>0</v>
      </c>
      <c r="J532" s="15"/>
      <c r="K532" s="65">
        <f t="shared" ref="K532:K534" si="427">J532*I532</f>
        <v>0</v>
      </c>
      <c r="L532" s="67">
        <f t="shared" ref="L532:L534" si="428">K532+H532</f>
        <v>0</v>
      </c>
    </row>
    <row r="533" spans="1:12" x14ac:dyDescent="0.3">
      <c r="A533" s="51">
        <v>2</v>
      </c>
      <c r="B533" s="36" t="s">
        <v>29</v>
      </c>
      <c r="C533" s="26">
        <v>1</v>
      </c>
      <c r="D533" s="11">
        <v>0</v>
      </c>
      <c r="E533" s="12">
        <f>C533*(1+D533)</f>
        <v>1</v>
      </c>
      <c r="F533" s="12" t="s">
        <v>30</v>
      </c>
      <c r="G533" s="64"/>
      <c r="H533" s="65">
        <f t="shared" ref="H533" si="429">G533*E533</f>
        <v>0</v>
      </c>
      <c r="I533" s="66">
        <f t="shared" ref="I533" si="430">L$4</f>
        <v>0</v>
      </c>
      <c r="J533" s="15"/>
      <c r="K533" s="65">
        <f t="shared" ref="K533" si="431">J533*I533</f>
        <v>0</v>
      </c>
      <c r="L533" s="67">
        <f t="shared" ref="L533" si="432">K533+H533</f>
        <v>0</v>
      </c>
    </row>
    <row r="534" spans="1:12" x14ac:dyDescent="0.3">
      <c r="A534" s="51">
        <v>3</v>
      </c>
      <c r="B534" s="36" t="s">
        <v>49</v>
      </c>
      <c r="C534" s="26">
        <v>1</v>
      </c>
      <c r="D534" s="11">
        <v>0</v>
      </c>
      <c r="E534" s="12">
        <f>C534*(1+D534)</f>
        <v>1</v>
      </c>
      <c r="F534" s="12" t="s">
        <v>30</v>
      </c>
      <c r="G534" s="64"/>
      <c r="H534" s="65">
        <f t="shared" si="425"/>
        <v>0</v>
      </c>
      <c r="I534" s="66">
        <f t="shared" si="426"/>
        <v>0</v>
      </c>
      <c r="J534" s="15"/>
      <c r="K534" s="65">
        <f t="shared" si="427"/>
        <v>0</v>
      </c>
      <c r="L534" s="67">
        <f t="shared" si="428"/>
        <v>0</v>
      </c>
    </row>
    <row r="535" spans="1:12" ht="16.2" thickBot="1" x14ac:dyDescent="0.35">
      <c r="A535" s="51"/>
      <c r="B535" s="37"/>
      <c r="C535" s="26"/>
      <c r="D535" s="11"/>
      <c r="E535" s="12"/>
      <c r="F535" s="12"/>
      <c r="G535" s="48"/>
      <c r="H535" s="8"/>
      <c r="I535" s="14"/>
      <c r="J535" s="15"/>
      <c r="K535" s="8"/>
      <c r="L535" s="9"/>
    </row>
    <row r="536" spans="1:12" ht="16.2" thickBot="1" x14ac:dyDescent="0.35">
      <c r="A536" s="110" t="s">
        <v>479</v>
      </c>
      <c r="B536" s="111"/>
      <c r="C536" s="111"/>
      <c r="D536" s="111"/>
      <c r="E536" s="111"/>
      <c r="F536" s="111"/>
      <c r="G536" s="111"/>
      <c r="H536" s="111"/>
      <c r="I536" s="111"/>
      <c r="J536" s="112"/>
      <c r="K536" s="113">
        <f>SUM(H11:H534)</f>
        <v>0</v>
      </c>
      <c r="L536" s="114"/>
    </row>
    <row r="537" spans="1:12" ht="16.2" thickBot="1" x14ac:dyDescent="0.35">
      <c r="A537" s="110" t="s">
        <v>480</v>
      </c>
      <c r="B537" s="111"/>
      <c r="C537" s="111"/>
      <c r="D537" s="111"/>
      <c r="E537" s="111"/>
      <c r="F537" s="111"/>
      <c r="G537" s="111"/>
      <c r="H537" s="111"/>
      <c r="I537" s="111"/>
      <c r="J537" s="112"/>
      <c r="K537" s="113">
        <f>SUM(K11:K534)</f>
        <v>0</v>
      </c>
      <c r="L537" s="114"/>
    </row>
    <row r="538" spans="1:12" ht="16.2" thickBot="1" x14ac:dyDescent="0.35">
      <c r="A538" s="110" t="s">
        <v>481</v>
      </c>
      <c r="B538" s="111"/>
      <c r="C538" s="111"/>
      <c r="D538" s="111"/>
      <c r="E538" s="111"/>
      <c r="F538" s="111"/>
      <c r="G538" s="111"/>
      <c r="H538" s="111"/>
      <c r="I538" s="111"/>
      <c r="J538" s="112"/>
      <c r="K538" s="113">
        <f>K536+K537</f>
        <v>0</v>
      </c>
      <c r="L538" s="114"/>
    </row>
    <row r="539" spans="1:12" ht="16.2" thickBot="1" x14ac:dyDescent="0.35">
      <c r="A539" s="110" t="s">
        <v>482</v>
      </c>
      <c r="B539" s="111"/>
      <c r="C539" s="111"/>
      <c r="D539" s="111"/>
      <c r="E539" s="111"/>
      <c r="F539" s="111"/>
      <c r="G539" s="111"/>
      <c r="H539" s="111"/>
      <c r="I539" s="111"/>
      <c r="J539" s="39">
        <v>0.25</v>
      </c>
      <c r="K539" s="113">
        <f>K538*J539</f>
        <v>0</v>
      </c>
      <c r="L539" s="114"/>
    </row>
    <row r="540" spans="1:12" ht="16.2" thickBot="1" x14ac:dyDescent="0.35">
      <c r="A540" s="110" t="s">
        <v>483</v>
      </c>
      <c r="B540" s="111"/>
      <c r="C540" s="111"/>
      <c r="D540" s="111"/>
      <c r="E540" s="111"/>
      <c r="F540" s="111"/>
      <c r="G540" s="111"/>
      <c r="H540" s="111"/>
      <c r="I540" s="111"/>
      <c r="J540" s="39">
        <v>7.0000000000000007E-2</v>
      </c>
      <c r="K540" s="113">
        <f>K536*J540</f>
        <v>0</v>
      </c>
      <c r="L540" s="114"/>
    </row>
    <row r="541" spans="1:12" ht="16.2" thickBot="1" x14ac:dyDescent="0.35">
      <c r="A541" s="110" t="s">
        <v>484</v>
      </c>
      <c r="B541" s="111"/>
      <c r="C541" s="111"/>
      <c r="D541" s="111"/>
      <c r="E541" s="111"/>
      <c r="F541" s="111"/>
      <c r="G541" s="111"/>
      <c r="H541" s="111"/>
      <c r="I541" s="111"/>
      <c r="J541" s="112"/>
      <c r="K541" s="113">
        <f>K539+K538+K540</f>
        <v>0</v>
      </c>
      <c r="L541" s="114"/>
    </row>
    <row r="542" spans="1:12" s="125" customFormat="1" ht="18.600000000000001" thickBot="1" x14ac:dyDescent="0.3">
      <c r="A542" s="128" t="s">
        <v>8</v>
      </c>
      <c r="B542" s="129"/>
      <c r="C542" s="129"/>
      <c r="D542" s="129"/>
      <c r="E542" s="129"/>
      <c r="F542" s="129"/>
      <c r="G542" s="129"/>
      <c r="H542" s="129"/>
      <c r="I542" s="129"/>
      <c r="J542" s="129"/>
      <c r="K542" s="129"/>
      <c r="L542" s="127"/>
    </row>
    <row r="543" spans="1:12" ht="16.2" thickBot="1" x14ac:dyDescent="0.35">
      <c r="A543" s="45" t="s">
        <v>9</v>
      </c>
      <c r="B543" s="119" t="s">
        <v>10</v>
      </c>
      <c r="C543" s="108"/>
      <c r="D543" s="108"/>
      <c r="E543" s="108"/>
      <c r="F543" s="108"/>
      <c r="G543" s="108"/>
      <c r="H543" s="108"/>
      <c r="I543" s="108"/>
      <c r="J543" s="108"/>
      <c r="K543" s="108"/>
      <c r="L543" s="109"/>
    </row>
    <row r="544" spans="1:12" x14ac:dyDescent="0.3">
      <c r="A544" s="52">
        <v>1</v>
      </c>
      <c r="B544" s="96" t="s">
        <v>388</v>
      </c>
      <c r="C544" s="97"/>
      <c r="D544" s="97"/>
      <c r="E544" s="97"/>
      <c r="F544" s="97"/>
      <c r="G544" s="97"/>
      <c r="H544" s="97"/>
      <c r="I544" s="97"/>
      <c r="J544" s="97"/>
      <c r="K544" s="97"/>
      <c r="L544" s="98"/>
    </row>
    <row r="545" spans="1:12" x14ac:dyDescent="0.3">
      <c r="A545" s="52">
        <v>2</v>
      </c>
      <c r="B545" s="96" t="s">
        <v>389</v>
      </c>
      <c r="C545" s="97"/>
      <c r="D545" s="97"/>
      <c r="E545" s="97"/>
      <c r="F545" s="97"/>
      <c r="G545" s="97"/>
      <c r="H545" s="97"/>
      <c r="I545" s="97"/>
      <c r="J545" s="97"/>
      <c r="K545" s="97"/>
      <c r="L545" s="98"/>
    </row>
    <row r="546" spans="1:12" x14ac:dyDescent="0.3">
      <c r="A546" s="52">
        <v>3</v>
      </c>
      <c r="B546" s="99" t="s">
        <v>452</v>
      </c>
      <c r="C546" s="100"/>
      <c r="D546" s="100"/>
      <c r="E546" s="100"/>
      <c r="F546" s="100"/>
      <c r="G546" s="100"/>
      <c r="H546" s="100"/>
      <c r="I546" s="100"/>
      <c r="J546" s="100"/>
      <c r="K546" s="100"/>
      <c r="L546" s="101"/>
    </row>
    <row r="547" spans="1:12" x14ac:dyDescent="0.3">
      <c r="A547" s="52">
        <v>4</v>
      </c>
      <c r="B547" s="99" t="s">
        <v>390</v>
      </c>
      <c r="C547" s="100"/>
      <c r="D547" s="100"/>
      <c r="E547" s="100"/>
      <c r="F547" s="100"/>
      <c r="G547" s="100"/>
      <c r="H547" s="100"/>
      <c r="I547" s="100"/>
      <c r="J547" s="100"/>
      <c r="K547" s="100"/>
      <c r="L547" s="101"/>
    </row>
    <row r="548" spans="1:12" x14ac:dyDescent="0.3">
      <c r="A548" s="52">
        <v>5</v>
      </c>
      <c r="B548" s="99" t="s">
        <v>559</v>
      </c>
      <c r="C548" s="100"/>
      <c r="D548" s="100"/>
      <c r="E548" s="100"/>
      <c r="F548" s="100"/>
      <c r="G548" s="100"/>
      <c r="H548" s="100"/>
      <c r="I548" s="100"/>
      <c r="J548" s="100"/>
      <c r="K548" s="100"/>
      <c r="L548" s="101"/>
    </row>
    <row r="549" spans="1:12" x14ac:dyDescent="0.3">
      <c r="A549" s="52">
        <v>6</v>
      </c>
      <c r="B549" s="99" t="s">
        <v>393</v>
      </c>
      <c r="C549" s="100"/>
      <c r="D549" s="100"/>
      <c r="E549" s="100"/>
      <c r="F549" s="100"/>
      <c r="G549" s="100"/>
      <c r="H549" s="100"/>
      <c r="I549" s="100"/>
      <c r="J549" s="100"/>
      <c r="K549" s="100"/>
      <c r="L549" s="101"/>
    </row>
    <row r="550" spans="1:12" x14ac:dyDescent="0.3">
      <c r="A550" s="52">
        <v>7</v>
      </c>
      <c r="B550" s="99" t="s">
        <v>453</v>
      </c>
      <c r="C550" s="100"/>
      <c r="D550" s="100"/>
      <c r="E550" s="100"/>
      <c r="F550" s="100"/>
      <c r="G550" s="100"/>
      <c r="H550" s="100"/>
      <c r="I550" s="100"/>
      <c r="J550" s="100"/>
      <c r="K550" s="100"/>
      <c r="L550" s="101"/>
    </row>
    <row r="551" spans="1:12" x14ac:dyDescent="0.3">
      <c r="A551" s="52">
        <v>8</v>
      </c>
      <c r="B551" s="93" t="s">
        <v>394</v>
      </c>
      <c r="C551" s="94"/>
      <c r="D551" s="94"/>
      <c r="E551" s="94"/>
      <c r="F551" s="94"/>
      <c r="G551" s="94"/>
      <c r="H551" s="94"/>
      <c r="I551" s="94"/>
      <c r="J551" s="94"/>
      <c r="K551" s="94"/>
      <c r="L551" s="95"/>
    </row>
    <row r="552" spans="1:12" x14ac:dyDescent="0.3">
      <c r="A552" s="52">
        <v>9</v>
      </c>
      <c r="B552" s="93" t="s">
        <v>395</v>
      </c>
      <c r="C552" s="94"/>
      <c r="D552" s="94"/>
      <c r="E552" s="94"/>
      <c r="F552" s="94"/>
      <c r="G552" s="94"/>
      <c r="H552" s="94"/>
      <c r="I552" s="94"/>
      <c r="J552" s="94"/>
      <c r="K552" s="94"/>
      <c r="L552" s="95"/>
    </row>
    <row r="553" spans="1:12" x14ac:dyDescent="0.3">
      <c r="A553" s="52">
        <v>10</v>
      </c>
      <c r="B553" s="96" t="s">
        <v>398</v>
      </c>
      <c r="C553" s="97"/>
      <c r="D553" s="97"/>
      <c r="E553" s="97"/>
      <c r="F553" s="97"/>
      <c r="G553" s="97"/>
      <c r="H553" s="97"/>
      <c r="I553" s="97"/>
      <c r="J553" s="97"/>
      <c r="K553" s="97"/>
      <c r="L553" s="98"/>
    </row>
    <row r="554" spans="1:12" x14ac:dyDescent="0.3">
      <c r="A554" s="52">
        <v>11</v>
      </c>
      <c r="B554" s="99" t="s">
        <v>391</v>
      </c>
      <c r="C554" s="100"/>
      <c r="D554" s="100"/>
      <c r="E554" s="100"/>
      <c r="F554" s="100"/>
      <c r="G554" s="100"/>
      <c r="H554" s="100"/>
      <c r="I554" s="100"/>
      <c r="J554" s="100"/>
      <c r="K554" s="100"/>
      <c r="L554" s="101"/>
    </row>
    <row r="555" spans="1:12" x14ac:dyDescent="0.3">
      <c r="A555" s="52">
        <v>12</v>
      </c>
      <c r="B555" s="93" t="s">
        <v>455</v>
      </c>
      <c r="C555" s="94"/>
      <c r="D555" s="94"/>
      <c r="E555" s="94"/>
      <c r="F555" s="94"/>
      <c r="G555" s="94"/>
      <c r="H555" s="94"/>
      <c r="I555" s="94"/>
      <c r="J555" s="94"/>
      <c r="K555" s="94"/>
      <c r="L555" s="95"/>
    </row>
    <row r="556" spans="1:12" x14ac:dyDescent="0.3">
      <c r="A556" s="52">
        <v>13</v>
      </c>
      <c r="B556" s="93" t="s">
        <v>456</v>
      </c>
      <c r="C556" s="94"/>
      <c r="D556" s="94"/>
      <c r="E556" s="94"/>
      <c r="F556" s="94"/>
      <c r="G556" s="94"/>
      <c r="H556" s="94"/>
      <c r="I556" s="94"/>
      <c r="J556" s="94"/>
      <c r="K556" s="94"/>
      <c r="L556" s="95"/>
    </row>
    <row r="557" spans="1:12" x14ac:dyDescent="0.3">
      <c r="A557" s="52">
        <v>14</v>
      </c>
      <c r="B557" s="99" t="s">
        <v>392</v>
      </c>
      <c r="C557" s="100"/>
      <c r="D557" s="100"/>
      <c r="E557" s="100"/>
      <c r="F557" s="100"/>
      <c r="G557" s="100"/>
      <c r="H557" s="100"/>
      <c r="I557" s="100"/>
      <c r="J557" s="100"/>
      <c r="K557" s="100"/>
      <c r="L557" s="101"/>
    </row>
    <row r="558" spans="1:12" x14ac:dyDescent="0.3">
      <c r="A558" s="52">
        <v>15</v>
      </c>
      <c r="B558" s="99" t="s">
        <v>560</v>
      </c>
      <c r="C558" s="100"/>
      <c r="D558" s="100"/>
      <c r="E558" s="100"/>
      <c r="F558" s="100"/>
      <c r="G558" s="100"/>
      <c r="H558" s="100"/>
      <c r="I558" s="100"/>
      <c r="J558" s="100"/>
      <c r="K558" s="100"/>
      <c r="L558" s="101"/>
    </row>
    <row r="559" spans="1:12" ht="16.2" customHeight="1" x14ac:dyDescent="0.3">
      <c r="A559" s="52">
        <v>16</v>
      </c>
      <c r="B559" s="93" t="s">
        <v>454</v>
      </c>
      <c r="C559" s="94"/>
      <c r="D559" s="94"/>
      <c r="E559" s="94"/>
      <c r="F559" s="94"/>
      <c r="G559" s="94"/>
      <c r="H559" s="94"/>
      <c r="I559" s="94"/>
      <c r="J559" s="94"/>
      <c r="K559" s="94"/>
      <c r="L559" s="95"/>
    </row>
    <row r="560" spans="1:12" x14ac:dyDescent="0.3">
      <c r="A560" s="52">
        <v>17</v>
      </c>
      <c r="B560" s="93" t="s">
        <v>396</v>
      </c>
      <c r="C560" s="94"/>
      <c r="D560" s="94"/>
      <c r="E560" s="94"/>
      <c r="F560" s="94"/>
      <c r="G560" s="94"/>
      <c r="H560" s="94"/>
      <c r="I560" s="94"/>
      <c r="J560" s="94"/>
      <c r="K560" s="94"/>
      <c r="L560" s="95"/>
    </row>
    <row r="561" spans="1:12" x14ac:dyDescent="0.3">
      <c r="A561" s="52">
        <v>18</v>
      </c>
      <c r="B561" s="93" t="s">
        <v>399</v>
      </c>
      <c r="C561" s="94"/>
      <c r="D561" s="94"/>
      <c r="E561" s="94"/>
      <c r="F561" s="94"/>
      <c r="G561" s="94"/>
      <c r="H561" s="94"/>
      <c r="I561" s="94"/>
      <c r="J561" s="94"/>
      <c r="K561" s="94"/>
      <c r="L561" s="95"/>
    </row>
    <row r="562" spans="1:12" x14ac:dyDescent="0.3">
      <c r="A562" s="52">
        <v>19</v>
      </c>
      <c r="B562" s="96" t="s">
        <v>570</v>
      </c>
      <c r="C562" s="97"/>
      <c r="D562" s="97"/>
      <c r="E562" s="97"/>
      <c r="F562" s="97"/>
      <c r="G562" s="97"/>
      <c r="H562" s="97"/>
      <c r="I562" s="97"/>
      <c r="J562" s="97"/>
      <c r="K562" s="97"/>
      <c r="L562" s="98"/>
    </row>
    <row r="563" spans="1:12" x14ac:dyDescent="0.3">
      <c r="A563" s="52">
        <v>20</v>
      </c>
      <c r="B563" s="93" t="s">
        <v>400</v>
      </c>
      <c r="C563" s="94"/>
      <c r="D563" s="94"/>
      <c r="E563" s="94"/>
      <c r="F563" s="94"/>
      <c r="G563" s="94"/>
      <c r="H563" s="94"/>
      <c r="I563" s="94"/>
      <c r="J563" s="94"/>
      <c r="K563" s="94"/>
      <c r="L563" s="95"/>
    </row>
    <row r="564" spans="1:12" x14ac:dyDescent="0.3">
      <c r="A564" s="52">
        <v>21</v>
      </c>
      <c r="B564" s="96" t="s">
        <v>187</v>
      </c>
      <c r="C564" s="97"/>
      <c r="D564" s="97"/>
      <c r="E564" s="97"/>
      <c r="F564" s="97"/>
      <c r="G564" s="97"/>
      <c r="H564" s="97"/>
      <c r="I564" s="97"/>
      <c r="J564" s="97"/>
      <c r="K564" s="97"/>
      <c r="L564" s="98"/>
    </row>
    <row r="565" spans="1:12" x14ac:dyDescent="0.3">
      <c r="A565" s="52">
        <v>22</v>
      </c>
      <c r="B565" s="93" t="s">
        <v>397</v>
      </c>
      <c r="C565" s="94"/>
      <c r="D565" s="94"/>
      <c r="E565" s="94"/>
      <c r="F565" s="94"/>
      <c r="G565" s="94"/>
      <c r="H565" s="94"/>
      <c r="I565" s="94"/>
      <c r="J565" s="94"/>
      <c r="K565" s="94"/>
      <c r="L565" s="95"/>
    </row>
    <row r="566" spans="1:12" x14ac:dyDescent="0.3">
      <c r="A566" s="52">
        <v>23</v>
      </c>
      <c r="B566" s="93" t="s">
        <v>401</v>
      </c>
      <c r="C566" s="94"/>
      <c r="D566" s="94"/>
      <c r="E566" s="94"/>
      <c r="F566" s="94"/>
      <c r="G566" s="94"/>
      <c r="H566" s="94"/>
      <c r="I566" s="94"/>
      <c r="J566" s="94"/>
      <c r="K566" s="94"/>
      <c r="L566" s="95"/>
    </row>
    <row r="567" spans="1:12" x14ac:dyDescent="0.3">
      <c r="A567" s="52">
        <v>24</v>
      </c>
      <c r="B567" s="96" t="s">
        <v>457</v>
      </c>
      <c r="C567" s="97"/>
      <c r="D567" s="97"/>
      <c r="E567" s="97"/>
      <c r="F567" s="97"/>
      <c r="G567" s="97"/>
      <c r="H567" s="97"/>
      <c r="I567" s="97"/>
      <c r="J567" s="97"/>
      <c r="K567" s="97"/>
      <c r="L567" s="98"/>
    </row>
    <row r="568" spans="1:12" x14ac:dyDescent="0.3">
      <c r="A568" s="52">
        <v>25</v>
      </c>
      <c r="B568" s="93" t="s">
        <v>561</v>
      </c>
      <c r="C568" s="94"/>
      <c r="D568" s="94"/>
      <c r="E568" s="94"/>
      <c r="F568" s="94"/>
      <c r="G568" s="94"/>
      <c r="H568" s="94"/>
      <c r="I568" s="94"/>
      <c r="J568" s="94"/>
      <c r="K568" s="94"/>
      <c r="L568" s="95"/>
    </row>
    <row r="569" spans="1:12" x14ac:dyDescent="0.3">
      <c r="A569" s="52">
        <v>26</v>
      </c>
      <c r="B569" s="93" t="s">
        <v>407</v>
      </c>
      <c r="C569" s="94"/>
      <c r="D569" s="94"/>
      <c r="E569" s="94"/>
      <c r="F569" s="94"/>
      <c r="G569" s="94"/>
      <c r="H569" s="94"/>
      <c r="I569" s="94"/>
      <c r="J569" s="94"/>
      <c r="K569" s="94"/>
      <c r="L569" s="95"/>
    </row>
    <row r="570" spans="1:12" x14ac:dyDescent="0.3">
      <c r="A570" s="52">
        <v>27</v>
      </c>
      <c r="B570" s="93" t="s">
        <v>562</v>
      </c>
      <c r="C570" s="94"/>
      <c r="D570" s="94"/>
      <c r="E570" s="94"/>
      <c r="F570" s="94"/>
      <c r="G570" s="94"/>
      <c r="H570" s="94"/>
      <c r="I570" s="94"/>
      <c r="J570" s="94"/>
      <c r="K570" s="94"/>
      <c r="L570" s="95"/>
    </row>
    <row r="571" spans="1:12" x14ac:dyDescent="0.3">
      <c r="A571" s="52">
        <v>28</v>
      </c>
      <c r="B571" s="93" t="s">
        <v>458</v>
      </c>
      <c r="C571" s="94"/>
      <c r="D571" s="94"/>
      <c r="E571" s="94"/>
      <c r="F571" s="94"/>
      <c r="G571" s="94"/>
      <c r="H571" s="94"/>
      <c r="I571" s="94"/>
      <c r="J571" s="94"/>
      <c r="K571" s="94"/>
      <c r="L571" s="95"/>
    </row>
    <row r="572" spans="1:12" x14ac:dyDescent="0.3">
      <c r="A572" s="52">
        <v>29</v>
      </c>
      <c r="B572" s="93" t="s">
        <v>459</v>
      </c>
      <c r="C572" s="94"/>
      <c r="D572" s="94"/>
      <c r="E572" s="94"/>
      <c r="F572" s="94"/>
      <c r="G572" s="94"/>
      <c r="H572" s="94"/>
      <c r="I572" s="94"/>
      <c r="J572" s="94"/>
      <c r="K572" s="94"/>
      <c r="L572" s="95"/>
    </row>
    <row r="573" spans="1:12" x14ac:dyDescent="0.3">
      <c r="A573" s="52">
        <v>30</v>
      </c>
      <c r="B573" s="93" t="s">
        <v>408</v>
      </c>
      <c r="C573" s="94"/>
      <c r="D573" s="94"/>
      <c r="E573" s="94"/>
      <c r="F573" s="94"/>
      <c r="G573" s="94"/>
      <c r="H573" s="94"/>
      <c r="I573" s="94"/>
      <c r="J573" s="94"/>
      <c r="K573" s="94"/>
      <c r="L573" s="95"/>
    </row>
    <row r="574" spans="1:12" x14ac:dyDescent="0.3">
      <c r="A574" s="52">
        <v>31</v>
      </c>
      <c r="B574" s="93" t="s">
        <v>563</v>
      </c>
      <c r="C574" s="94"/>
      <c r="D574" s="94"/>
      <c r="E574" s="94"/>
      <c r="F574" s="94"/>
      <c r="G574" s="94"/>
      <c r="H574" s="94"/>
      <c r="I574" s="94"/>
      <c r="J574" s="94"/>
      <c r="K574" s="94"/>
      <c r="L574" s="95"/>
    </row>
    <row r="575" spans="1:12" x14ac:dyDescent="0.3">
      <c r="A575" s="52">
        <v>32</v>
      </c>
      <c r="B575" s="93" t="s">
        <v>409</v>
      </c>
      <c r="C575" s="94"/>
      <c r="D575" s="94"/>
      <c r="E575" s="94"/>
      <c r="F575" s="94"/>
      <c r="G575" s="94"/>
      <c r="H575" s="94"/>
      <c r="I575" s="94"/>
      <c r="J575" s="94"/>
      <c r="K575" s="94"/>
      <c r="L575" s="95"/>
    </row>
    <row r="576" spans="1:12" x14ac:dyDescent="0.3">
      <c r="A576" s="52">
        <v>33</v>
      </c>
      <c r="B576" s="93" t="s">
        <v>410</v>
      </c>
      <c r="C576" s="94"/>
      <c r="D576" s="94"/>
      <c r="E576" s="94"/>
      <c r="F576" s="94"/>
      <c r="G576" s="94"/>
      <c r="H576" s="94"/>
      <c r="I576" s="94"/>
      <c r="J576" s="94"/>
      <c r="K576" s="94"/>
      <c r="L576" s="95"/>
    </row>
    <row r="577" spans="1:12" x14ac:dyDescent="0.3">
      <c r="A577" s="52">
        <v>34</v>
      </c>
      <c r="B577" s="93" t="s">
        <v>460</v>
      </c>
      <c r="C577" s="94"/>
      <c r="D577" s="94"/>
      <c r="E577" s="94"/>
      <c r="F577" s="94"/>
      <c r="G577" s="94"/>
      <c r="H577" s="94"/>
      <c r="I577" s="94"/>
      <c r="J577" s="94"/>
      <c r="K577" s="94"/>
      <c r="L577" s="95"/>
    </row>
    <row r="578" spans="1:12" x14ac:dyDescent="0.3">
      <c r="A578" s="52">
        <v>35</v>
      </c>
      <c r="B578" s="93" t="s">
        <v>411</v>
      </c>
      <c r="C578" s="94"/>
      <c r="D578" s="94"/>
      <c r="E578" s="94"/>
      <c r="F578" s="94"/>
      <c r="G578" s="94"/>
      <c r="H578" s="94"/>
      <c r="I578" s="94"/>
      <c r="J578" s="94"/>
      <c r="K578" s="94"/>
      <c r="L578" s="95"/>
    </row>
    <row r="579" spans="1:12" x14ac:dyDescent="0.3">
      <c r="A579" s="52">
        <v>36</v>
      </c>
      <c r="B579" s="93" t="s">
        <v>412</v>
      </c>
      <c r="C579" s="94"/>
      <c r="D579" s="94"/>
      <c r="E579" s="94"/>
      <c r="F579" s="94"/>
      <c r="G579" s="94"/>
      <c r="H579" s="94"/>
      <c r="I579" s="94"/>
      <c r="J579" s="94"/>
      <c r="K579" s="94"/>
      <c r="L579" s="95"/>
    </row>
    <row r="580" spans="1:12" x14ac:dyDescent="0.3">
      <c r="A580" s="52">
        <v>37</v>
      </c>
      <c r="B580" s="96" t="s">
        <v>402</v>
      </c>
      <c r="C580" s="97"/>
      <c r="D580" s="97"/>
      <c r="E580" s="97"/>
      <c r="F580" s="97"/>
      <c r="G580" s="97"/>
      <c r="H580" s="97"/>
      <c r="I580" s="97"/>
      <c r="J580" s="97"/>
      <c r="K580" s="97"/>
      <c r="L580" s="98"/>
    </row>
    <row r="581" spans="1:12" x14ac:dyDescent="0.3">
      <c r="A581" s="52">
        <v>38</v>
      </c>
      <c r="B581" s="96" t="s">
        <v>403</v>
      </c>
      <c r="C581" s="97"/>
      <c r="D581" s="97"/>
      <c r="E581" s="97"/>
      <c r="F581" s="97"/>
      <c r="G581" s="97"/>
      <c r="H581" s="97"/>
      <c r="I581" s="97"/>
      <c r="J581" s="97"/>
      <c r="K581" s="97"/>
      <c r="L581" s="98"/>
    </row>
    <row r="582" spans="1:12" x14ac:dyDescent="0.3">
      <c r="A582" s="52">
        <v>39</v>
      </c>
      <c r="B582" s="96" t="s">
        <v>404</v>
      </c>
      <c r="C582" s="97"/>
      <c r="D582" s="97"/>
      <c r="E582" s="97"/>
      <c r="F582" s="97"/>
      <c r="G582" s="97"/>
      <c r="H582" s="97"/>
      <c r="I582" s="97"/>
      <c r="J582" s="97"/>
      <c r="K582" s="97"/>
      <c r="L582" s="98"/>
    </row>
    <row r="583" spans="1:12" x14ac:dyDescent="0.3">
      <c r="A583" s="52">
        <v>40</v>
      </c>
      <c r="B583" s="96" t="s">
        <v>405</v>
      </c>
      <c r="C583" s="97"/>
      <c r="D583" s="97"/>
      <c r="E583" s="97"/>
      <c r="F583" s="97"/>
      <c r="G583" s="97"/>
      <c r="H583" s="97"/>
      <c r="I583" s="97"/>
      <c r="J583" s="97"/>
      <c r="K583" s="97"/>
      <c r="L583" s="98"/>
    </row>
    <row r="584" spans="1:12" x14ac:dyDescent="0.3">
      <c r="A584" s="52">
        <v>41</v>
      </c>
      <c r="B584" s="96" t="s">
        <v>564</v>
      </c>
      <c r="C584" s="97"/>
      <c r="D584" s="97"/>
      <c r="E584" s="97"/>
      <c r="F584" s="97"/>
      <c r="G584" s="97"/>
      <c r="H584" s="97"/>
      <c r="I584" s="97"/>
      <c r="J584" s="97"/>
      <c r="K584" s="97"/>
      <c r="L584" s="98"/>
    </row>
    <row r="585" spans="1:12" x14ac:dyDescent="0.3">
      <c r="A585" s="52">
        <v>42</v>
      </c>
      <c r="B585" s="96" t="s">
        <v>406</v>
      </c>
      <c r="C585" s="97"/>
      <c r="D585" s="97"/>
      <c r="E585" s="97"/>
      <c r="F585" s="97"/>
      <c r="G585" s="97"/>
      <c r="H585" s="97"/>
      <c r="I585" s="97"/>
      <c r="J585" s="97"/>
      <c r="K585" s="97"/>
      <c r="L585" s="98"/>
    </row>
    <row r="586" spans="1:12" x14ac:dyDescent="0.3">
      <c r="A586" s="52">
        <v>43</v>
      </c>
      <c r="B586" s="96" t="s">
        <v>461</v>
      </c>
      <c r="C586" s="97"/>
      <c r="D586" s="97"/>
      <c r="E586" s="97"/>
      <c r="F586" s="97"/>
      <c r="G586" s="97"/>
      <c r="H586" s="97"/>
      <c r="I586" s="97"/>
      <c r="J586" s="97"/>
      <c r="K586" s="97"/>
      <c r="L586" s="98"/>
    </row>
    <row r="587" spans="1:12" x14ac:dyDescent="0.3">
      <c r="A587" s="52">
        <v>44</v>
      </c>
      <c r="B587" s="93" t="s">
        <v>413</v>
      </c>
      <c r="C587" s="94"/>
      <c r="D587" s="94"/>
      <c r="E587" s="94"/>
      <c r="F587" s="94"/>
      <c r="G587" s="94"/>
      <c r="H587" s="94"/>
      <c r="I587" s="94"/>
      <c r="J587" s="94"/>
      <c r="K587" s="94"/>
      <c r="L587" s="95"/>
    </row>
    <row r="588" spans="1:12" x14ac:dyDescent="0.3">
      <c r="A588" s="52">
        <v>45</v>
      </c>
      <c r="B588" s="96" t="s">
        <v>414</v>
      </c>
      <c r="C588" s="97"/>
      <c r="D588" s="97"/>
      <c r="E588" s="97"/>
      <c r="F588" s="97"/>
      <c r="G588" s="97"/>
      <c r="H588" s="97"/>
      <c r="I588" s="97"/>
      <c r="J588" s="97"/>
      <c r="K588" s="97"/>
      <c r="L588" s="98"/>
    </row>
    <row r="589" spans="1:12" x14ac:dyDescent="0.3">
      <c r="A589" s="52">
        <v>46</v>
      </c>
      <c r="B589" s="93" t="s">
        <v>415</v>
      </c>
      <c r="C589" s="94"/>
      <c r="D589" s="94"/>
      <c r="E589" s="94"/>
      <c r="F589" s="94"/>
      <c r="G589" s="94"/>
      <c r="H589" s="94"/>
      <c r="I589" s="94"/>
      <c r="J589" s="94"/>
      <c r="K589" s="94"/>
      <c r="L589" s="95"/>
    </row>
    <row r="590" spans="1:12" x14ac:dyDescent="0.3">
      <c r="A590" s="52">
        <v>47</v>
      </c>
      <c r="B590" s="96" t="s">
        <v>416</v>
      </c>
      <c r="C590" s="97"/>
      <c r="D590" s="97"/>
      <c r="E590" s="97"/>
      <c r="F590" s="97"/>
      <c r="G590" s="97"/>
      <c r="H590" s="97"/>
      <c r="I590" s="97"/>
      <c r="J590" s="97"/>
      <c r="K590" s="97"/>
      <c r="L590" s="98"/>
    </row>
    <row r="591" spans="1:12" ht="16.2" thickBot="1" x14ac:dyDescent="0.35">
      <c r="A591" s="71"/>
      <c r="B591" s="102"/>
      <c r="C591" s="103"/>
      <c r="D591" s="103"/>
      <c r="E591" s="103"/>
      <c r="F591" s="103"/>
      <c r="G591" s="103"/>
      <c r="H591" s="103"/>
      <c r="I591" s="103"/>
      <c r="J591" s="103"/>
      <c r="K591" s="103"/>
      <c r="L591" s="104"/>
    </row>
  </sheetData>
  <sortState xmlns:xlrd2="http://schemas.microsoft.com/office/spreadsheetml/2017/richdata2" ref="B523:C562">
    <sortCondition ref="B523"/>
  </sortState>
  <mergeCells count="157">
    <mergeCell ref="A7:B7"/>
    <mergeCell ref="A11:B11"/>
    <mergeCell ref="A14:B14"/>
    <mergeCell ref="A31:B31"/>
    <mergeCell ref="A8:B8"/>
    <mergeCell ref="A295:B295"/>
    <mergeCell ref="A316:B316"/>
    <mergeCell ref="A309:B309"/>
    <mergeCell ref="A138:B138"/>
    <mergeCell ref="A144:B144"/>
    <mergeCell ref="A177:B177"/>
    <mergeCell ref="A141:B141"/>
    <mergeCell ref="A37:B37"/>
    <mergeCell ref="A241:B241"/>
    <mergeCell ref="A121:B121"/>
    <mergeCell ref="A104:B104"/>
    <mergeCell ref="A94:B94"/>
    <mergeCell ref="A101:B101"/>
    <mergeCell ref="A125:B125"/>
    <mergeCell ref="A112:B112"/>
    <mergeCell ref="A118:B118"/>
    <mergeCell ref="A70:B70"/>
    <mergeCell ref="A284:B284"/>
    <mergeCell ref="A40:B40"/>
    <mergeCell ref="B543:L543"/>
    <mergeCell ref="A499:B499"/>
    <mergeCell ref="A540:I540"/>
    <mergeCell ref="K540:L540"/>
    <mergeCell ref="A413:B413"/>
    <mergeCell ref="A414:B414"/>
    <mergeCell ref="A23:B23"/>
    <mergeCell ref="A20:B20"/>
    <mergeCell ref="A27:B27"/>
    <mergeCell ref="A109:B109"/>
    <mergeCell ref="A34:B34"/>
    <mergeCell ref="A67:B67"/>
    <mergeCell ref="A504:B504"/>
    <mergeCell ref="A338:B338"/>
    <mergeCell ref="A329:B329"/>
    <mergeCell ref="A323:B323"/>
    <mergeCell ref="A346:B346"/>
    <mergeCell ref="A395:B395"/>
    <mergeCell ref="A366:B366"/>
    <mergeCell ref="A367:B367"/>
    <mergeCell ref="A376:B376"/>
    <mergeCell ref="A377:B377"/>
    <mergeCell ref="A384:B384"/>
    <mergeCell ref="A494:B494"/>
    <mergeCell ref="A513:B513"/>
    <mergeCell ref="A46:B46"/>
    <mergeCell ref="A73:B73"/>
    <mergeCell ref="A351:B351"/>
    <mergeCell ref="A153:B153"/>
    <mergeCell ref="A174:B174"/>
    <mergeCell ref="A41:B41"/>
    <mergeCell ref="A81:B81"/>
    <mergeCell ref="A115:B115"/>
    <mergeCell ref="A135:B135"/>
    <mergeCell ref="A453:B453"/>
    <mergeCell ref="A454:B454"/>
    <mergeCell ref="A404:B404"/>
    <mergeCell ref="A405:B405"/>
    <mergeCell ref="A357:B357"/>
    <mergeCell ref="A358:B358"/>
    <mergeCell ref="A371:B371"/>
    <mergeCell ref="A419:B419"/>
    <mergeCell ref="A479:B479"/>
    <mergeCell ref="A480:B480"/>
    <mergeCell ref="A474:B474"/>
    <mergeCell ref="A475:B475"/>
    <mergeCell ref="A484:B484"/>
    <mergeCell ref="A423:B423"/>
    <mergeCell ref="C2:C3"/>
    <mergeCell ref="A542:L542"/>
    <mergeCell ref="A541:J541"/>
    <mergeCell ref="K541:L541"/>
    <mergeCell ref="A538:J538"/>
    <mergeCell ref="K538:L538"/>
    <mergeCell ref="A539:I539"/>
    <mergeCell ref="K539:L539"/>
    <mergeCell ref="J4:K4"/>
    <mergeCell ref="A536:J536"/>
    <mergeCell ref="K536:L536"/>
    <mergeCell ref="A537:J537"/>
    <mergeCell ref="K537:L537"/>
    <mergeCell ref="A6:B6"/>
    <mergeCell ref="A527:B527"/>
    <mergeCell ref="A510:B510"/>
    <mergeCell ref="A531:B531"/>
    <mergeCell ref="A167:B167"/>
    <mergeCell ref="A132:B132"/>
    <mergeCell ref="A128:B128"/>
    <mergeCell ref="A495:B495"/>
    <mergeCell ref="A507:B507"/>
    <mergeCell ref="A489:B489"/>
    <mergeCell ref="A490:B490"/>
    <mergeCell ref="A445:B445"/>
    <mergeCell ref="A424:B424"/>
    <mergeCell ref="A432:B432"/>
    <mergeCell ref="A462:B462"/>
    <mergeCell ref="A500:B500"/>
    <mergeCell ref="A466:B466"/>
    <mergeCell ref="A467:B467"/>
    <mergeCell ref="A470:B470"/>
    <mergeCell ref="A471:B471"/>
    <mergeCell ref="A457:B457"/>
    <mergeCell ref="A458:B458"/>
    <mergeCell ref="A461:B461"/>
    <mergeCell ref="A485:B485"/>
    <mergeCell ref="B548:L548"/>
    <mergeCell ref="B544:L544"/>
    <mergeCell ref="B545:L545"/>
    <mergeCell ref="B557:L557"/>
    <mergeCell ref="B547:L547"/>
    <mergeCell ref="B546:L546"/>
    <mergeCell ref="B550:L550"/>
    <mergeCell ref="B549:L549"/>
    <mergeCell ref="B554:L554"/>
    <mergeCell ref="B556:L556"/>
    <mergeCell ref="B555:L555"/>
    <mergeCell ref="B552:L552"/>
    <mergeCell ref="B551:L551"/>
    <mergeCell ref="B591:L591"/>
    <mergeCell ref="B587:L587"/>
    <mergeCell ref="B588:L588"/>
    <mergeCell ref="B579:L579"/>
    <mergeCell ref="B586:L586"/>
    <mergeCell ref="B568:L568"/>
    <mergeCell ref="B585:L585"/>
    <mergeCell ref="B566:L566"/>
    <mergeCell ref="B567:L567"/>
    <mergeCell ref="B580:L580"/>
    <mergeCell ref="B581:L581"/>
    <mergeCell ref="B582:L582"/>
    <mergeCell ref="B583:L583"/>
    <mergeCell ref="B569:L569"/>
    <mergeCell ref="B570:L570"/>
    <mergeCell ref="B571:L571"/>
    <mergeCell ref="B572:L572"/>
    <mergeCell ref="B573:L573"/>
    <mergeCell ref="B576:L576"/>
    <mergeCell ref="B575:L575"/>
    <mergeCell ref="B574:L574"/>
    <mergeCell ref="B577:L577"/>
    <mergeCell ref="B578:L578"/>
    <mergeCell ref="B590:L590"/>
    <mergeCell ref="B589:L589"/>
    <mergeCell ref="B563:L563"/>
    <mergeCell ref="B564:L564"/>
    <mergeCell ref="B561:L561"/>
    <mergeCell ref="B562:L562"/>
    <mergeCell ref="B565:L565"/>
    <mergeCell ref="B553:L553"/>
    <mergeCell ref="B584:L584"/>
    <mergeCell ref="B558:L558"/>
    <mergeCell ref="B559:L559"/>
    <mergeCell ref="B560:L560"/>
  </mergeCells>
  <phoneticPr fontId="28" type="noConversion"/>
  <printOptions horizontalCentered="1" verticalCentered="1"/>
  <pageMargins left="0.7" right="0.7" top="0.75" bottom="0.75" header="0.3" footer="0.3"/>
  <pageSetup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G136"/>
  <sheetViews>
    <sheetView tabSelected="1" view="pageBreakPreview" topLeftCell="A50" zoomScale="90" zoomScaleNormal="90" zoomScaleSheetLayoutView="90" workbookViewId="0">
      <selection activeCell="A124" activeCellId="5" sqref="A8:B8 A49:B49 A50:B50 A71:B71 A111:B111 A124:B124"/>
    </sheetView>
  </sheetViews>
  <sheetFormatPr defaultColWidth="8.6328125" defaultRowHeight="15.6" x14ac:dyDescent="0.3"/>
  <cols>
    <col min="1" max="1" width="4.453125" style="1" customWidth="1"/>
    <col min="2" max="2" width="49.81640625" style="1" customWidth="1"/>
    <col min="3" max="3" width="15.6328125" style="2" customWidth="1"/>
    <col min="4" max="4" width="15.6328125" style="1" customWidth="1"/>
    <col min="5" max="5" width="15.6328125" style="2" customWidth="1"/>
    <col min="6" max="6" width="15.6328125" style="75" customWidth="1"/>
    <col min="7" max="16384" width="8.6328125" style="1"/>
  </cols>
  <sheetData>
    <row r="1" spans="1:6" x14ac:dyDescent="0.3">
      <c r="A1" s="76"/>
      <c r="C1" s="122" t="s">
        <v>3</v>
      </c>
      <c r="D1" s="122" t="s">
        <v>492</v>
      </c>
      <c r="F1" s="1"/>
    </row>
    <row r="2" spans="1:6" x14ac:dyDescent="0.3">
      <c r="A2" s="77"/>
      <c r="C2" s="107" t="s">
        <v>4</v>
      </c>
      <c r="D2" s="90" t="s">
        <v>490</v>
      </c>
      <c r="F2" s="68"/>
    </row>
    <row r="3" spans="1:6" x14ac:dyDescent="0.3">
      <c r="A3" s="77"/>
      <c r="C3" s="107"/>
      <c r="D3" s="58" t="s">
        <v>491</v>
      </c>
      <c r="F3" s="68"/>
    </row>
    <row r="4" spans="1:6" ht="16.2" thickBot="1" x14ac:dyDescent="0.35">
      <c r="A4" s="78" t="s">
        <v>573</v>
      </c>
      <c r="B4" s="79"/>
      <c r="C4" s="80" t="s">
        <v>7</v>
      </c>
      <c r="D4" s="81">
        <v>0</v>
      </c>
      <c r="E4" s="82"/>
      <c r="F4" s="79"/>
    </row>
    <row r="5" spans="1:6" s="125" customFormat="1" ht="40.799999999999997" customHeight="1" thickBot="1" x14ac:dyDescent="0.3">
      <c r="A5" s="123" t="s">
        <v>11</v>
      </c>
      <c r="B5" s="123" t="s">
        <v>0</v>
      </c>
      <c r="C5" s="123" t="s">
        <v>1</v>
      </c>
      <c r="D5" s="123" t="s">
        <v>12</v>
      </c>
      <c r="E5" s="123" t="s">
        <v>2</v>
      </c>
      <c r="F5" s="123" t="s">
        <v>13</v>
      </c>
    </row>
    <row r="6" spans="1:6" ht="18.600000000000001" thickBot="1" x14ac:dyDescent="0.35">
      <c r="A6" s="126" t="s">
        <v>22</v>
      </c>
      <c r="B6" s="127"/>
      <c r="C6" s="59"/>
      <c r="D6" s="60"/>
      <c r="E6" s="60"/>
      <c r="F6" s="61"/>
    </row>
    <row r="7" spans="1:6" ht="16.5" customHeight="1" thickBot="1" x14ac:dyDescent="0.35">
      <c r="A7" s="126" t="s">
        <v>28</v>
      </c>
      <c r="B7" s="127"/>
      <c r="C7" s="63"/>
      <c r="D7" s="62"/>
      <c r="E7" s="62"/>
      <c r="F7" s="69"/>
    </row>
    <row r="8" spans="1:6" ht="16.2" thickBot="1" x14ac:dyDescent="0.35">
      <c r="A8" s="132" t="s">
        <v>17</v>
      </c>
      <c r="B8" s="133"/>
      <c r="C8" s="3"/>
      <c r="D8" s="3"/>
      <c r="E8" s="3"/>
      <c r="F8" s="54"/>
    </row>
    <row r="9" spans="1:6" x14ac:dyDescent="0.3">
      <c r="A9" s="120" t="s">
        <v>553</v>
      </c>
      <c r="B9" s="121"/>
      <c r="C9" s="10"/>
      <c r="D9" s="11"/>
      <c r="E9" s="12"/>
      <c r="F9" s="74"/>
    </row>
    <row r="10" spans="1:6" x14ac:dyDescent="0.3">
      <c r="A10" s="24">
        <v>1</v>
      </c>
      <c r="B10" s="16" t="s">
        <v>65</v>
      </c>
      <c r="C10" s="57">
        <v>8.25</v>
      </c>
      <c r="D10" s="11">
        <v>0.1</v>
      </c>
      <c r="E10" s="17">
        <f t="shared" ref="E10:E28" si="0">C10*(1+D10)</f>
        <v>9.0750000000000011</v>
      </c>
      <c r="F10" s="74" t="s">
        <v>6</v>
      </c>
    </row>
    <row r="11" spans="1:6" x14ac:dyDescent="0.3">
      <c r="A11" s="24">
        <v>2</v>
      </c>
      <c r="B11" s="16" t="s">
        <v>66</v>
      </c>
      <c r="C11" s="57">
        <v>38.79</v>
      </c>
      <c r="D11" s="11">
        <v>0.1</v>
      </c>
      <c r="E11" s="17">
        <f t="shared" si="0"/>
        <v>42.669000000000004</v>
      </c>
      <c r="F11" s="74" t="s">
        <v>6</v>
      </c>
    </row>
    <row r="12" spans="1:6" x14ac:dyDescent="0.3">
      <c r="A12" s="24">
        <v>3</v>
      </c>
      <c r="B12" s="16" t="s">
        <v>67</v>
      </c>
      <c r="C12" s="57">
        <v>15.8</v>
      </c>
      <c r="D12" s="11">
        <v>0.1</v>
      </c>
      <c r="E12" s="17">
        <f t="shared" si="0"/>
        <v>17.380000000000003</v>
      </c>
      <c r="F12" s="74" t="s">
        <v>6</v>
      </c>
    </row>
    <row r="13" spans="1:6" x14ac:dyDescent="0.3">
      <c r="A13" s="24">
        <v>4</v>
      </c>
      <c r="B13" s="16" t="s">
        <v>68</v>
      </c>
      <c r="C13" s="57">
        <v>22</v>
      </c>
      <c r="D13" s="11">
        <v>0.1</v>
      </c>
      <c r="E13" s="17">
        <f t="shared" si="0"/>
        <v>24.200000000000003</v>
      </c>
      <c r="F13" s="74" t="s">
        <v>6</v>
      </c>
    </row>
    <row r="14" spans="1:6" x14ac:dyDescent="0.3">
      <c r="A14" s="24">
        <v>5</v>
      </c>
      <c r="B14" s="16" t="s">
        <v>69</v>
      </c>
      <c r="C14" s="57">
        <v>128</v>
      </c>
      <c r="D14" s="11">
        <v>0.1</v>
      </c>
      <c r="E14" s="17">
        <f t="shared" si="0"/>
        <v>140.80000000000001</v>
      </c>
      <c r="F14" s="74" t="s">
        <v>6</v>
      </c>
    </row>
    <row r="15" spans="1:6" x14ac:dyDescent="0.3">
      <c r="A15" s="24">
        <v>6</v>
      </c>
      <c r="B15" s="16" t="s">
        <v>70</v>
      </c>
      <c r="C15" s="57">
        <v>18.13</v>
      </c>
      <c r="D15" s="11">
        <v>0.1</v>
      </c>
      <c r="E15" s="17">
        <f t="shared" si="0"/>
        <v>19.943000000000001</v>
      </c>
      <c r="F15" s="74" t="s">
        <v>6</v>
      </c>
    </row>
    <row r="16" spans="1:6" x14ac:dyDescent="0.3">
      <c r="A16" s="24">
        <v>7</v>
      </c>
      <c r="B16" s="16" t="s">
        <v>71</v>
      </c>
      <c r="C16" s="57">
        <v>39.69</v>
      </c>
      <c r="D16" s="11">
        <v>0.1</v>
      </c>
      <c r="E16" s="17">
        <f t="shared" si="0"/>
        <v>43.658999999999999</v>
      </c>
      <c r="F16" s="74" t="s">
        <v>6</v>
      </c>
    </row>
    <row r="17" spans="1:6" x14ac:dyDescent="0.3">
      <c r="A17" s="24">
        <v>8</v>
      </c>
      <c r="B17" s="16" t="s">
        <v>72</v>
      </c>
      <c r="C17" s="57">
        <v>6.35</v>
      </c>
      <c r="D17" s="11">
        <v>0.1</v>
      </c>
      <c r="E17" s="17">
        <f t="shared" si="0"/>
        <v>6.9850000000000003</v>
      </c>
      <c r="F17" s="74" t="s">
        <v>6</v>
      </c>
    </row>
    <row r="18" spans="1:6" x14ac:dyDescent="0.3">
      <c r="A18" s="24">
        <v>9</v>
      </c>
      <c r="B18" s="16" t="s">
        <v>73</v>
      </c>
      <c r="C18" s="57">
        <v>9.41</v>
      </c>
      <c r="D18" s="11">
        <v>0.1</v>
      </c>
      <c r="E18" s="17">
        <f t="shared" si="0"/>
        <v>10.351000000000001</v>
      </c>
      <c r="F18" s="74" t="s">
        <v>6</v>
      </c>
    </row>
    <row r="19" spans="1:6" x14ac:dyDescent="0.3">
      <c r="A19" s="24">
        <v>10</v>
      </c>
      <c r="B19" s="16" t="s">
        <v>74</v>
      </c>
      <c r="C19" s="57">
        <v>21.12</v>
      </c>
      <c r="D19" s="11">
        <v>0.1</v>
      </c>
      <c r="E19" s="17">
        <f t="shared" si="0"/>
        <v>23.232000000000003</v>
      </c>
      <c r="F19" s="74" t="s">
        <v>6</v>
      </c>
    </row>
    <row r="20" spans="1:6" x14ac:dyDescent="0.3">
      <c r="A20" s="24">
        <v>11</v>
      </c>
      <c r="B20" s="16" t="s">
        <v>75</v>
      </c>
      <c r="C20" s="57">
        <v>54.76</v>
      </c>
      <c r="D20" s="11">
        <v>0.1</v>
      </c>
      <c r="E20" s="17">
        <f t="shared" si="0"/>
        <v>60.236000000000004</v>
      </c>
      <c r="F20" s="74" t="s">
        <v>6</v>
      </c>
    </row>
    <row r="21" spans="1:6" x14ac:dyDescent="0.3">
      <c r="A21" s="24">
        <v>12</v>
      </c>
      <c r="B21" s="16" t="s">
        <v>76</v>
      </c>
      <c r="C21" s="57">
        <v>5.91</v>
      </c>
      <c r="D21" s="11">
        <v>0.1</v>
      </c>
      <c r="E21" s="17">
        <f t="shared" si="0"/>
        <v>6.5010000000000003</v>
      </c>
      <c r="F21" s="74" t="s">
        <v>6</v>
      </c>
    </row>
    <row r="22" spans="1:6" x14ac:dyDescent="0.3">
      <c r="A22" s="24">
        <v>13</v>
      </c>
      <c r="B22" s="16" t="s">
        <v>77</v>
      </c>
      <c r="C22" s="57">
        <v>25.48</v>
      </c>
      <c r="D22" s="11">
        <v>0.1</v>
      </c>
      <c r="E22" s="17">
        <f t="shared" si="0"/>
        <v>28.028000000000002</v>
      </c>
      <c r="F22" s="74" t="s">
        <v>6</v>
      </c>
    </row>
    <row r="23" spans="1:6" x14ac:dyDescent="0.3">
      <c r="A23" s="24">
        <v>14</v>
      </c>
      <c r="B23" s="16" t="s">
        <v>78</v>
      </c>
      <c r="C23" s="57">
        <v>32.270000000000003</v>
      </c>
      <c r="D23" s="11">
        <v>0.1</v>
      </c>
      <c r="E23" s="17">
        <f t="shared" si="0"/>
        <v>35.497000000000007</v>
      </c>
      <c r="F23" s="74" t="s">
        <v>6</v>
      </c>
    </row>
    <row r="24" spans="1:6" x14ac:dyDescent="0.3">
      <c r="A24" s="24">
        <v>15</v>
      </c>
      <c r="B24" s="16" t="s">
        <v>79</v>
      </c>
      <c r="C24" s="57">
        <v>71.72</v>
      </c>
      <c r="D24" s="11">
        <v>0.1</v>
      </c>
      <c r="E24" s="17">
        <f t="shared" si="0"/>
        <v>78.89200000000001</v>
      </c>
      <c r="F24" s="74" t="s">
        <v>6</v>
      </c>
    </row>
    <row r="25" spans="1:6" x14ac:dyDescent="0.3">
      <c r="A25" s="24">
        <v>16</v>
      </c>
      <c r="B25" s="16" t="s">
        <v>80</v>
      </c>
      <c r="C25" s="57">
        <v>12.6</v>
      </c>
      <c r="D25" s="11">
        <v>0.1</v>
      </c>
      <c r="E25" s="17">
        <f t="shared" si="0"/>
        <v>13.860000000000001</v>
      </c>
      <c r="F25" s="74" t="s">
        <v>6</v>
      </c>
    </row>
    <row r="26" spans="1:6" x14ac:dyDescent="0.3">
      <c r="A26" s="24">
        <v>17</v>
      </c>
      <c r="B26" s="16" t="s">
        <v>81</v>
      </c>
      <c r="C26" s="57">
        <v>29.47</v>
      </c>
      <c r="D26" s="11">
        <v>0.1</v>
      </c>
      <c r="E26" s="17">
        <f t="shared" si="0"/>
        <v>32.417000000000002</v>
      </c>
      <c r="F26" s="74" t="s">
        <v>6</v>
      </c>
    </row>
    <row r="27" spans="1:6" x14ac:dyDescent="0.3">
      <c r="A27" s="24">
        <v>18</v>
      </c>
      <c r="B27" s="16" t="s">
        <v>82</v>
      </c>
      <c r="C27" s="57">
        <v>30.69</v>
      </c>
      <c r="D27" s="11">
        <v>0.1</v>
      </c>
      <c r="E27" s="17">
        <f t="shared" si="0"/>
        <v>33.759000000000007</v>
      </c>
      <c r="F27" s="74" t="s">
        <v>6</v>
      </c>
    </row>
    <row r="28" spans="1:6" x14ac:dyDescent="0.3">
      <c r="A28" s="24">
        <v>19</v>
      </c>
      <c r="B28" s="16" t="s">
        <v>83</v>
      </c>
      <c r="C28" s="57">
        <v>6.41</v>
      </c>
      <c r="D28" s="11">
        <v>0.1</v>
      </c>
      <c r="E28" s="17">
        <f t="shared" si="0"/>
        <v>7.051000000000001</v>
      </c>
      <c r="F28" s="74" t="s">
        <v>6</v>
      </c>
    </row>
    <row r="29" spans="1:6" x14ac:dyDescent="0.3">
      <c r="A29" s="24">
        <v>20</v>
      </c>
      <c r="B29" s="16" t="s">
        <v>84</v>
      </c>
      <c r="C29" s="57">
        <v>4.8499999999999996</v>
      </c>
      <c r="D29" s="11">
        <v>0.1</v>
      </c>
      <c r="E29" s="17">
        <f t="shared" ref="E29:E40" si="1">C29*(1+D29)</f>
        <v>5.335</v>
      </c>
      <c r="F29" s="74" t="s">
        <v>6</v>
      </c>
    </row>
    <row r="30" spans="1:6" x14ac:dyDescent="0.3">
      <c r="A30" s="24">
        <v>21</v>
      </c>
      <c r="B30" s="16" t="s">
        <v>85</v>
      </c>
      <c r="C30" s="57">
        <v>9.57</v>
      </c>
      <c r="D30" s="11">
        <v>0.1</v>
      </c>
      <c r="E30" s="17">
        <f t="shared" si="1"/>
        <v>10.527000000000001</v>
      </c>
      <c r="F30" s="74" t="s">
        <v>6</v>
      </c>
    </row>
    <row r="31" spans="1:6" x14ac:dyDescent="0.3">
      <c r="A31" s="24">
        <v>22</v>
      </c>
      <c r="B31" s="16" t="s">
        <v>86</v>
      </c>
      <c r="C31" s="57">
        <v>6</v>
      </c>
      <c r="D31" s="11">
        <v>0.1</v>
      </c>
      <c r="E31" s="17">
        <f t="shared" si="1"/>
        <v>6.6000000000000005</v>
      </c>
      <c r="F31" s="74" t="s">
        <v>6</v>
      </c>
    </row>
    <row r="32" spans="1:6" x14ac:dyDescent="0.3">
      <c r="A32" s="24">
        <v>23</v>
      </c>
      <c r="B32" s="16" t="s">
        <v>87</v>
      </c>
      <c r="C32" s="57">
        <v>6</v>
      </c>
      <c r="D32" s="11">
        <v>0.1</v>
      </c>
      <c r="E32" s="17">
        <f t="shared" si="1"/>
        <v>6.6000000000000005</v>
      </c>
      <c r="F32" s="74" t="s">
        <v>6</v>
      </c>
    </row>
    <row r="33" spans="1:6" x14ac:dyDescent="0.3">
      <c r="A33" s="24">
        <v>24</v>
      </c>
      <c r="B33" s="16" t="s">
        <v>88</v>
      </c>
      <c r="C33" s="57">
        <v>6</v>
      </c>
      <c r="D33" s="11">
        <v>0.1</v>
      </c>
      <c r="E33" s="17">
        <f t="shared" si="1"/>
        <v>6.6000000000000005</v>
      </c>
      <c r="F33" s="74" t="s">
        <v>6</v>
      </c>
    </row>
    <row r="34" spans="1:6" x14ac:dyDescent="0.3">
      <c r="A34" s="24">
        <v>25</v>
      </c>
      <c r="B34" s="16" t="s">
        <v>89</v>
      </c>
      <c r="C34" s="57">
        <v>17.3</v>
      </c>
      <c r="D34" s="11">
        <v>0.1</v>
      </c>
      <c r="E34" s="17">
        <f t="shared" ref="E34" si="2">C34*(1+D34)</f>
        <v>19.03</v>
      </c>
      <c r="F34" s="74" t="s">
        <v>6</v>
      </c>
    </row>
    <row r="35" spans="1:6" x14ac:dyDescent="0.3">
      <c r="A35" s="24">
        <v>26</v>
      </c>
      <c r="B35" s="16" t="s">
        <v>520</v>
      </c>
      <c r="C35" s="57">
        <v>13</v>
      </c>
      <c r="D35" s="11">
        <v>0.1</v>
      </c>
      <c r="E35" s="17">
        <f t="shared" si="1"/>
        <v>14.3</v>
      </c>
      <c r="F35" s="74" t="s">
        <v>6</v>
      </c>
    </row>
    <row r="36" spans="1:6" x14ac:dyDescent="0.3">
      <c r="A36" s="24">
        <v>27</v>
      </c>
      <c r="B36" s="16" t="s">
        <v>118</v>
      </c>
      <c r="C36" s="57">
        <v>5</v>
      </c>
      <c r="D36" s="11">
        <v>0.1</v>
      </c>
      <c r="E36" s="17">
        <f t="shared" si="1"/>
        <v>5.5</v>
      </c>
      <c r="F36" s="74" t="s">
        <v>6</v>
      </c>
    </row>
    <row r="37" spans="1:6" x14ac:dyDescent="0.3">
      <c r="A37" s="24">
        <v>28</v>
      </c>
      <c r="B37" s="16" t="s">
        <v>119</v>
      </c>
      <c r="C37" s="57">
        <v>20</v>
      </c>
      <c r="D37" s="11">
        <v>0.1</v>
      </c>
      <c r="E37" s="17">
        <f t="shared" si="1"/>
        <v>22</v>
      </c>
      <c r="F37" s="74" t="s">
        <v>6</v>
      </c>
    </row>
    <row r="38" spans="1:6" x14ac:dyDescent="0.3">
      <c r="A38" s="24">
        <v>29</v>
      </c>
      <c r="B38" s="16" t="s">
        <v>120</v>
      </c>
      <c r="C38" s="57">
        <v>70.83</v>
      </c>
      <c r="D38" s="11">
        <v>0.1</v>
      </c>
      <c r="E38" s="17">
        <f t="shared" si="1"/>
        <v>77.913000000000011</v>
      </c>
      <c r="F38" s="74" t="s">
        <v>6</v>
      </c>
    </row>
    <row r="39" spans="1:6" x14ac:dyDescent="0.3">
      <c r="A39" s="24">
        <v>30</v>
      </c>
      <c r="B39" s="16" t="s">
        <v>121</v>
      </c>
      <c r="C39" s="57">
        <v>53.57</v>
      </c>
      <c r="D39" s="11">
        <v>0.1</v>
      </c>
      <c r="E39" s="17">
        <f t="shared" si="1"/>
        <v>58.927000000000007</v>
      </c>
      <c r="F39" s="74" t="s">
        <v>6</v>
      </c>
    </row>
    <row r="40" spans="1:6" x14ac:dyDescent="0.3">
      <c r="A40" s="24">
        <v>31</v>
      </c>
      <c r="B40" s="16" t="s">
        <v>515</v>
      </c>
      <c r="C40" s="57">
        <v>4.7300000000000004</v>
      </c>
      <c r="D40" s="11">
        <v>0.1</v>
      </c>
      <c r="E40" s="17">
        <f t="shared" si="1"/>
        <v>5.2030000000000012</v>
      </c>
      <c r="F40" s="74" t="s">
        <v>6</v>
      </c>
    </row>
    <row r="41" spans="1:6" x14ac:dyDescent="0.3">
      <c r="A41" s="24">
        <v>32</v>
      </c>
      <c r="B41" s="16" t="s">
        <v>122</v>
      </c>
      <c r="C41" s="57">
        <v>70.19</v>
      </c>
      <c r="D41" s="11">
        <v>0.1</v>
      </c>
      <c r="E41" s="17">
        <f t="shared" ref="E41:E47" si="3">C41*(1+D41)</f>
        <v>77.209000000000003</v>
      </c>
      <c r="F41" s="74" t="s">
        <v>6</v>
      </c>
    </row>
    <row r="42" spans="1:6" x14ac:dyDescent="0.3">
      <c r="A42" s="24">
        <v>33</v>
      </c>
      <c r="B42" s="16" t="s">
        <v>514</v>
      </c>
      <c r="C42" s="57">
        <v>13.79</v>
      </c>
      <c r="D42" s="11">
        <v>0.1</v>
      </c>
      <c r="E42" s="17">
        <f t="shared" si="3"/>
        <v>15.169</v>
      </c>
      <c r="F42" s="74" t="s">
        <v>6</v>
      </c>
    </row>
    <row r="43" spans="1:6" x14ac:dyDescent="0.3">
      <c r="A43" s="24">
        <v>34</v>
      </c>
      <c r="B43" s="16" t="s">
        <v>511</v>
      </c>
      <c r="C43" s="57">
        <v>54.55</v>
      </c>
      <c r="D43" s="11">
        <v>0.1</v>
      </c>
      <c r="E43" s="17">
        <f t="shared" si="3"/>
        <v>60.005000000000003</v>
      </c>
      <c r="F43" s="74" t="s">
        <v>6</v>
      </c>
    </row>
    <row r="44" spans="1:6" x14ac:dyDescent="0.3">
      <c r="A44" s="24">
        <v>35</v>
      </c>
      <c r="B44" s="16" t="s">
        <v>512</v>
      </c>
      <c r="C44" s="57">
        <v>11.47</v>
      </c>
      <c r="D44" s="11">
        <v>0.1</v>
      </c>
      <c r="E44" s="17">
        <f t="shared" si="3"/>
        <v>12.617000000000001</v>
      </c>
      <c r="F44" s="74" t="s">
        <v>6</v>
      </c>
    </row>
    <row r="45" spans="1:6" x14ac:dyDescent="0.3">
      <c r="A45" s="24">
        <v>36</v>
      </c>
      <c r="B45" s="16" t="s">
        <v>513</v>
      </c>
      <c r="C45" s="57">
        <v>20.25</v>
      </c>
      <c r="D45" s="11">
        <v>0.1</v>
      </c>
      <c r="E45" s="17">
        <f t="shared" si="3"/>
        <v>22.275000000000002</v>
      </c>
      <c r="F45" s="74" t="s">
        <v>6</v>
      </c>
    </row>
    <row r="46" spans="1:6" x14ac:dyDescent="0.3">
      <c r="A46" s="24">
        <v>37</v>
      </c>
      <c r="B46" s="16" t="s">
        <v>123</v>
      </c>
      <c r="C46" s="57">
        <v>34</v>
      </c>
      <c r="D46" s="11">
        <v>0.1</v>
      </c>
      <c r="E46" s="17">
        <f t="shared" si="3"/>
        <v>37.400000000000006</v>
      </c>
      <c r="F46" s="74" t="s">
        <v>6</v>
      </c>
    </row>
    <row r="47" spans="1:6" x14ac:dyDescent="0.3">
      <c r="A47" s="24">
        <v>38</v>
      </c>
      <c r="B47" s="16" t="s">
        <v>516</v>
      </c>
      <c r="C47" s="57">
        <v>5.37</v>
      </c>
      <c r="D47" s="11">
        <v>0.1</v>
      </c>
      <c r="E47" s="17">
        <f t="shared" si="3"/>
        <v>5.9070000000000009</v>
      </c>
      <c r="F47" s="74" t="s">
        <v>6</v>
      </c>
    </row>
    <row r="48" spans="1:6" ht="16.2" thickBot="1" x14ac:dyDescent="0.35">
      <c r="A48" s="24"/>
      <c r="B48" s="16"/>
      <c r="C48" s="57"/>
      <c r="D48" s="11"/>
      <c r="E48" s="17"/>
      <c r="F48" s="74"/>
    </row>
    <row r="49" spans="1:7" ht="16.2" thickBot="1" x14ac:dyDescent="0.35">
      <c r="A49" s="134" t="s">
        <v>53</v>
      </c>
      <c r="B49" s="135"/>
      <c r="C49" s="19"/>
      <c r="D49" s="19"/>
      <c r="E49" s="19"/>
      <c r="F49" s="55"/>
    </row>
    <row r="50" spans="1:7" s="23" customFormat="1" ht="16.2" thickBot="1" x14ac:dyDescent="0.35">
      <c r="A50" s="134" t="s">
        <v>24</v>
      </c>
      <c r="B50" s="135"/>
      <c r="C50" s="12"/>
      <c r="D50" s="12"/>
      <c r="E50" s="12"/>
      <c r="F50" s="55"/>
      <c r="G50" s="22"/>
    </row>
    <row r="51" spans="1:7" x14ac:dyDescent="0.3">
      <c r="A51" s="24">
        <v>1</v>
      </c>
      <c r="B51" s="16" t="s">
        <v>165</v>
      </c>
      <c r="C51" s="10">
        <v>2</v>
      </c>
      <c r="D51" s="11">
        <v>0</v>
      </c>
      <c r="E51" s="12">
        <f t="shared" ref="E51:E57" si="4">C51*(1+D51)</f>
        <v>2</v>
      </c>
      <c r="F51" s="74" t="s">
        <v>5</v>
      </c>
    </row>
    <row r="52" spans="1:7" x14ac:dyDescent="0.3">
      <c r="A52" s="24">
        <v>2</v>
      </c>
      <c r="B52" s="16" t="s">
        <v>166</v>
      </c>
      <c r="C52" s="10">
        <v>2</v>
      </c>
      <c r="D52" s="11">
        <v>0</v>
      </c>
      <c r="E52" s="12">
        <f t="shared" si="4"/>
        <v>2</v>
      </c>
      <c r="F52" s="74" t="s">
        <v>5</v>
      </c>
    </row>
    <row r="53" spans="1:7" x14ac:dyDescent="0.3">
      <c r="A53" s="24">
        <v>3</v>
      </c>
      <c r="B53" s="16" t="s">
        <v>152</v>
      </c>
      <c r="C53" s="10">
        <v>3</v>
      </c>
      <c r="D53" s="11">
        <v>0</v>
      </c>
      <c r="E53" s="12">
        <f t="shared" si="4"/>
        <v>3</v>
      </c>
      <c r="F53" s="74" t="s">
        <v>5</v>
      </c>
    </row>
    <row r="54" spans="1:7" x14ac:dyDescent="0.3">
      <c r="A54" s="24">
        <v>4</v>
      </c>
      <c r="B54" s="16" t="s">
        <v>153</v>
      </c>
      <c r="C54" s="10">
        <v>11</v>
      </c>
      <c r="D54" s="11">
        <v>0</v>
      </c>
      <c r="E54" s="12">
        <f t="shared" si="4"/>
        <v>11</v>
      </c>
      <c r="F54" s="74" t="s">
        <v>5</v>
      </c>
    </row>
    <row r="55" spans="1:7" x14ac:dyDescent="0.3">
      <c r="A55" s="24">
        <v>5</v>
      </c>
      <c r="B55" s="16" t="s">
        <v>154</v>
      </c>
      <c r="C55" s="10">
        <v>1</v>
      </c>
      <c r="D55" s="11">
        <v>0</v>
      </c>
      <c r="E55" s="12">
        <f t="shared" si="4"/>
        <v>1</v>
      </c>
      <c r="F55" s="74" t="s">
        <v>5</v>
      </c>
    </row>
    <row r="56" spans="1:7" x14ac:dyDescent="0.3">
      <c r="A56" s="24">
        <v>6</v>
      </c>
      <c r="B56" s="16" t="s">
        <v>155</v>
      </c>
      <c r="C56" s="10">
        <v>1</v>
      </c>
      <c r="D56" s="11">
        <v>0</v>
      </c>
      <c r="E56" s="12">
        <f t="shared" si="4"/>
        <v>1</v>
      </c>
      <c r="F56" s="74" t="s">
        <v>5</v>
      </c>
    </row>
    <row r="57" spans="1:7" x14ac:dyDescent="0.3">
      <c r="A57" s="24">
        <v>7</v>
      </c>
      <c r="B57" s="16" t="s">
        <v>156</v>
      </c>
      <c r="C57" s="10">
        <v>1</v>
      </c>
      <c r="D57" s="11">
        <v>0</v>
      </c>
      <c r="E57" s="12">
        <f t="shared" si="4"/>
        <v>1</v>
      </c>
      <c r="F57" s="74" t="s">
        <v>5</v>
      </c>
    </row>
    <row r="58" spans="1:7" x14ac:dyDescent="0.3">
      <c r="A58" s="24">
        <v>8</v>
      </c>
      <c r="B58" s="16" t="s">
        <v>157</v>
      </c>
      <c r="C58" s="10">
        <v>1</v>
      </c>
      <c r="D58" s="11">
        <v>0</v>
      </c>
      <c r="E58" s="12">
        <f t="shared" ref="E58:E67" si="5">C58*(1+D58)</f>
        <v>1</v>
      </c>
      <c r="F58" s="74" t="s">
        <v>5</v>
      </c>
    </row>
    <row r="59" spans="1:7" x14ac:dyDescent="0.3">
      <c r="A59" s="24">
        <v>9</v>
      </c>
      <c r="B59" s="16" t="s">
        <v>158</v>
      </c>
      <c r="C59" s="10">
        <v>1</v>
      </c>
      <c r="D59" s="11">
        <v>0</v>
      </c>
      <c r="E59" s="12">
        <f t="shared" si="5"/>
        <v>1</v>
      </c>
      <c r="F59" s="74" t="s">
        <v>5</v>
      </c>
    </row>
    <row r="60" spans="1:7" x14ac:dyDescent="0.3">
      <c r="A60" s="24">
        <v>10</v>
      </c>
      <c r="B60" s="16" t="s">
        <v>159</v>
      </c>
      <c r="C60" s="10">
        <v>1</v>
      </c>
      <c r="D60" s="11">
        <v>0</v>
      </c>
      <c r="E60" s="12">
        <f t="shared" si="5"/>
        <v>1</v>
      </c>
      <c r="F60" s="74" t="s">
        <v>5</v>
      </c>
    </row>
    <row r="61" spans="1:7" x14ac:dyDescent="0.3">
      <c r="A61" s="24">
        <v>11</v>
      </c>
      <c r="B61" s="16" t="s">
        <v>160</v>
      </c>
      <c r="C61" s="10">
        <v>4</v>
      </c>
      <c r="D61" s="11">
        <v>0</v>
      </c>
      <c r="E61" s="12">
        <f t="shared" si="5"/>
        <v>4</v>
      </c>
      <c r="F61" s="74" t="s">
        <v>5</v>
      </c>
    </row>
    <row r="62" spans="1:7" x14ac:dyDescent="0.3">
      <c r="A62" s="24">
        <v>12</v>
      </c>
      <c r="B62" s="16" t="s">
        <v>161</v>
      </c>
      <c r="C62" s="10">
        <v>1</v>
      </c>
      <c r="D62" s="11">
        <v>0</v>
      </c>
      <c r="E62" s="12">
        <f t="shared" si="5"/>
        <v>1</v>
      </c>
      <c r="F62" s="74" t="s">
        <v>5</v>
      </c>
    </row>
    <row r="63" spans="1:7" x14ac:dyDescent="0.3">
      <c r="A63" s="24">
        <v>13</v>
      </c>
      <c r="B63" s="16" t="s">
        <v>574</v>
      </c>
      <c r="C63" s="10">
        <v>1</v>
      </c>
      <c r="D63" s="11">
        <v>0</v>
      </c>
      <c r="E63" s="12">
        <f t="shared" si="5"/>
        <v>1</v>
      </c>
      <c r="F63" s="74" t="s">
        <v>5</v>
      </c>
    </row>
    <row r="64" spans="1:7" x14ac:dyDescent="0.3">
      <c r="A64" s="24">
        <v>14</v>
      </c>
      <c r="B64" s="16" t="s">
        <v>575</v>
      </c>
      <c r="C64" s="10">
        <v>2</v>
      </c>
      <c r="D64" s="11">
        <v>0</v>
      </c>
      <c r="E64" s="12">
        <f t="shared" ref="E64" si="6">C64*(1+D64)</f>
        <v>2</v>
      </c>
      <c r="F64" s="74" t="s">
        <v>5</v>
      </c>
    </row>
    <row r="65" spans="1:6" x14ac:dyDescent="0.3">
      <c r="A65" s="24">
        <v>15</v>
      </c>
      <c r="B65" s="16" t="s">
        <v>162</v>
      </c>
      <c r="C65" s="10">
        <v>1</v>
      </c>
      <c r="D65" s="11">
        <v>0</v>
      </c>
      <c r="E65" s="12">
        <f t="shared" si="5"/>
        <v>1</v>
      </c>
      <c r="F65" s="74" t="s">
        <v>5</v>
      </c>
    </row>
    <row r="66" spans="1:6" x14ac:dyDescent="0.3">
      <c r="A66" s="24">
        <v>16</v>
      </c>
      <c r="B66" s="16" t="s">
        <v>163</v>
      </c>
      <c r="C66" s="10">
        <v>4</v>
      </c>
      <c r="D66" s="11">
        <v>0</v>
      </c>
      <c r="E66" s="12">
        <f t="shared" ref="E66" si="7">C66*(1+D66)</f>
        <v>4</v>
      </c>
      <c r="F66" s="74" t="s">
        <v>5</v>
      </c>
    </row>
    <row r="67" spans="1:6" x14ac:dyDescent="0.3">
      <c r="A67" s="24">
        <v>17</v>
      </c>
      <c r="B67" s="16" t="s">
        <v>577</v>
      </c>
      <c r="C67" s="10">
        <v>1</v>
      </c>
      <c r="D67" s="11">
        <v>0</v>
      </c>
      <c r="E67" s="12">
        <f t="shared" si="5"/>
        <v>1</v>
      </c>
      <c r="F67" s="74" t="s">
        <v>5</v>
      </c>
    </row>
    <row r="68" spans="1:6" x14ac:dyDescent="0.3">
      <c r="A68" s="24">
        <v>18</v>
      </c>
      <c r="B68" s="16" t="s">
        <v>517</v>
      </c>
      <c r="C68" s="10">
        <v>3</v>
      </c>
      <c r="D68" s="11">
        <v>0</v>
      </c>
      <c r="E68" s="12">
        <f t="shared" ref="E68" si="8">C68*(1+D68)</f>
        <v>3</v>
      </c>
      <c r="F68" s="74" t="s">
        <v>5</v>
      </c>
    </row>
    <row r="69" spans="1:6" x14ac:dyDescent="0.3">
      <c r="A69" s="24">
        <v>19</v>
      </c>
      <c r="B69" s="16" t="s">
        <v>164</v>
      </c>
      <c r="C69" s="10">
        <v>1</v>
      </c>
      <c r="D69" s="11">
        <v>0</v>
      </c>
      <c r="E69" s="12">
        <f t="shared" ref="E69" si="9">C69*(1+D69)</f>
        <v>1</v>
      </c>
      <c r="F69" s="74" t="s">
        <v>5</v>
      </c>
    </row>
    <row r="70" spans="1:6" ht="16.2" thickBot="1" x14ac:dyDescent="0.35">
      <c r="A70" s="24"/>
      <c r="B70" s="16"/>
      <c r="C70" s="10"/>
      <c r="D70" s="11"/>
      <c r="E70" s="12"/>
      <c r="F70" s="74"/>
    </row>
    <row r="71" spans="1:6" ht="16.2" thickBot="1" x14ac:dyDescent="0.35">
      <c r="A71" s="134" t="s">
        <v>19</v>
      </c>
      <c r="B71" s="135"/>
      <c r="C71" s="19"/>
      <c r="D71" s="11"/>
      <c r="E71" s="12"/>
      <c r="F71" s="74"/>
    </row>
    <row r="72" spans="1:6" x14ac:dyDescent="0.3">
      <c r="A72" s="24">
        <v>1</v>
      </c>
      <c r="B72" s="16" t="s">
        <v>134</v>
      </c>
      <c r="C72" s="19">
        <v>1</v>
      </c>
      <c r="D72" s="11">
        <v>0</v>
      </c>
      <c r="E72" s="12">
        <f t="shared" ref="E72:E91" si="10">C72*(1+D72)</f>
        <v>1</v>
      </c>
      <c r="F72" s="74" t="s">
        <v>5</v>
      </c>
    </row>
    <row r="73" spans="1:6" x14ac:dyDescent="0.3">
      <c r="A73" s="24">
        <v>2</v>
      </c>
      <c r="B73" s="16" t="s">
        <v>135</v>
      </c>
      <c r="C73" s="19">
        <v>1</v>
      </c>
      <c r="D73" s="11">
        <v>0</v>
      </c>
      <c r="E73" s="12">
        <f t="shared" si="10"/>
        <v>1</v>
      </c>
      <c r="F73" s="74" t="s">
        <v>5</v>
      </c>
    </row>
    <row r="74" spans="1:6" x14ac:dyDescent="0.3">
      <c r="A74" s="24">
        <v>3</v>
      </c>
      <c r="B74" s="16" t="s">
        <v>94</v>
      </c>
      <c r="C74" s="19">
        <v>1</v>
      </c>
      <c r="D74" s="11">
        <v>0</v>
      </c>
      <c r="E74" s="12">
        <f>C74*(1+D74)</f>
        <v>1</v>
      </c>
      <c r="F74" s="74" t="s">
        <v>5</v>
      </c>
    </row>
    <row r="75" spans="1:6" x14ac:dyDescent="0.3">
      <c r="A75" s="24">
        <v>4</v>
      </c>
      <c r="B75" s="16" t="s">
        <v>90</v>
      </c>
      <c r="C75" s="19">
        <v>2</v>
      </c>
      <c r="D75" s="11">
        <v>0</v>
      </c>
      <c r="E75" s="12">
        <f t="shared" si="10"/>
        <v>2</v>
      </c>
      <c r="F75" s="74" t="s">
        <v>5</v>
      </c>
    </row>
    <row r="76" spans="1:6" x14ac:dyDescent="0.3">
      <c r="A76" s="24">
        <v>5</v>
      </c>
      <c r="B76" s="16" t="s">
        <v>136</v>
      </c>
      <c r="C76" s="19">
        <v>1</v>
      </c>
      <c r="D76" s="11">
        <v>0</v>
      </c>
      <c r="E76" s="12">
        <f t="shared" si="10"/>
        <v>1</v>
      </c>
      <c r="F76" s="74" t="s">
        <v>5</v>
      </c>
    </row>
    <row r="77" spans="1:6" x14ac:dyDescent="0.3">
      <c r="A77" s="24">
        <v>6</v>
      </c>
      <c r="B77" s="16" t="s">
        <v>137</v>
      </c>
      <c r="C77" s="19">
        <v>1</v>
      </c>
      <c r="D77" s="11">
        <v>0</v>
      </c>
      <c r="E77" s="12">
        <f t="shared" si="10"/>
        <v>1</v>
      </c>
      <c r="F77" s="74" t="s">
        <v>5</v>
      </c>
    </row>
    <row r="78" spans="1:6" x14ac:dyDescent="0.3">
      <c r="A78" s="24">
        <v>7</v>
      </c>
      <c r="B78" s="16" t="s">
        <v>92</v>
      </c>
      <c r="C78" s="19">
        <v>2</v>
      </c>
      <c r="D78" s="11">
        <v>0</v>
      </c>
      <c r="E78" s="12">
        <f>C78*(1+D78)</f>
        <v>2</v>
      </c>
      <c r="F78" s="74" t="s">
        <v>5</v>
      </c>
    </row>
    <row r="79" spans="1:6" x14ac:dyDescent="0.3">
      <c r="A79" s="24">
        <v>8</v>
      </c>
      <c r="B79" s="16" t="s">
        <v>91</v>
      </c>
      <c r="C79" s="19">
        <v>2</v>
      </c>
      <c r="D79" s="11">
        <v>0</v>
      </c>
      <c r="E79" s="12">
        <f t="shared" si="10"/>
        <v>2</v>
      </c>
      <c r="F79" s="74" t="s">
        <v>5</v>
      </c>
    </row>
    <row r="80" spans="1:6" x14ac:dyDescent="0.3">
      <c r="A80" s="24">
        <v>9</v>
      </c>
      <c r="B80" s="16" t="s">
        <v>95</v>
      </c>
      <c r="C80" s="19">
        <v>4</v>
      </c>
      <c r="D80" s="11">
        <v>0</v>
      </c>
      <c r="E80" s="12">
        <f t="shared" ref="E80:E85" si="11">C80*(1+D80)</f>
        <v>4</v>
      </c>
      <c r="F80" s="74" t="s">
        <v>5</v>
      </c>
    </row>
    <row r="81" spans="1:6" x14ac:dyDescent="0.3">
      <c r="A81" s="24">
        <v>10</v>
      </c>
      <c r="B81" s="16" t="s">
        <v>138</v>
      </c>
      <c r="C81" s="19">
        <v>2</v>
      </c>
      <c r="D81" s="11">
        <v>0</v>
      </c>
      <c r="E81" s="12">
        <f t="shared" si="11"/>
        <v>2</v>
      </c>
      <c r="F81" s="74" t="s">
        <v>5</v>
      </c>
    </row>
    <row r="82" spans="1:6" x14ac:dyDescent="0.3">
      <c r="A82" s="24">
        <v>11</v>
      </c>
      <c r="B82" s="16" t="s">
        <v>139</v>
      </c>
      <c r="C82" s="19">
        <v>2</v>
      </c>
      <c r="D82" s="11">
        <v>0</v>
      </c>
      <c r="E82" s="12">
        <f t="shared" si="11"/>
        <v>2</v>
      </c>
      <c r="F82" s="74" t="s">
        <v>5</v>
      </c>
    </row>
    <row r="83" spans="1:6" x14ac:dyDescent="0.3">
      <c r="A83" s="24">
        <v>12</v>
      </c>
      <c r="B83" s="16" t="s">
        <v>140</v>
      </c>
      <c r="C83" s="19">
        <v>3</v>
      </c>
      <c r="D83" s="11">
        <v>0</v>
      </c>
      <c r="E83" s="12">
        <f t="shared" si="11"/>
        <v>3</v>
      </c>
      <c r="F83" s="74" t="s">
        <v>5</v>
      </c>
    </row>
    <row r="84" spans="1:6" x14ac:dyDescent="0.3">
      <c r="A84" s="24">
        <v>13</v>
      </c>
      <c r="B84" s="16" t="s">
        <v>96</v>
      </c>
      <c r="C84" s="19">
        <v>3</v>
      </c>
      <c r="D84" s="11">
        <v>0</v>
      </c>
      <c r="E84" s="12">
        <f t="shared" si="11"/>
        <v>3</v>
      </c>
      <c r="F84" s="74" t="s">
        <v>5</v>
      </c>
    </row>
    <row r="85" spans="1:6" x14ac:dyDescent="0.3">
      <c r="A85" s="24">
        <v>14</v>
      </c>
      <c r="B85" s="16" t="s">
        <v>97</v>
      </c>
      <c r="C85" s="19">
        <v>1</v>
      </c>
      <c r="D85" s="11">
        <v>0</v>
      </c>
      <c r="E85" s="12">
        <f t="shared" si="11"/>
        <v>1</v>
      </c>
      <c r="F85" s="74" t="s">
        <v>5</v>
      </c>
    </row>
    <row r="86" spans="1:6" x14ac:dyDescent="0.3">
      <c r="A86" s="24">
        <v>15</v>
      </c>
      <c r="B86" s="16" t="s">
        <v>93</v>
      </c>
      <c r="C86" s="19">
        <v>1</v>
      </c>
      <c r="D86" s="11">
        <v>0</v>
      </c>
      <c r="E86" s="12">
        <f t="shared" si="10"/>
        <v>1</v>
      </c>
      <c r="F86" s="74" t="s">
        <v>5</v>
      </c>
    </row>
    <row r="87" spans="1:6" x14ac:dyDescent="0.3">
      <c r="A87" s="24">
        <v>16</v>
      </c>
      <c r="B87" s="16" t="s">
        <v>98</v>
      </c>
      <c r="C87" s="19">
        <v>1</v>
      </c>
      <c r="D87" s="11">
        <v>0</v>
      </c>
      <c r="E87" s="12">
        <f t="shared" si="10"/>
        <v>1</v>
      </c>
      <c r="F87" s="74" t="s">
        <v>5</v>
      </c>
    </row>
    <row r="88" spans="1:6" x14ac:dyDescent="0.3">
      <c r="A88" s="24">
        <v>17</v>
      </c>
      <c r="B88" s="16" t="s">
        <v>99</v>
      </c>
      <c r="C88" s="19">
        <v>1</v>
      </c>
      <c r="D88" s="11">
        <v>0</v>
      </c>
      <c r="E88" s="12">
        <f t="shared" si="10"/>
        <v>1</v>
      </c>
      <c r="F88" s="74" t="s">
        <v>5</v>
      </c>
    </row>
    <row r="89" spans="1:6" x14ac:dyDescent="0.3">
      <c r="A89" s="24">
        <v>18</v>
      </c>
      <c r="B89" s="16" t="s">
        <v>100</v>
      </c>
      <c r="C89" s="19">
        <v>1</v>
      </c>
      <c r="D89" s="11">
        <v>0</v>
      </c>
      <c r="E89" s="12">
        <f t="shared" si="10"/>
        <v>1</v>
      </c>
      <c r="F89" s="74" t="s">
        <v>5</v>
      </c>
    </row>
    <row r="90" spans="1:6" x14ac:dyDescent="0.3">
      <c r="A90" s="24">
        <v>19</v>
      </c>
      <c r="B90" s="16" t="s">
        <v>101</v>
      </c>
      <c r="C90" s="19">
        <v>1</v>
      </c>
      <c r="D90" s="11">
        <v>0</v>
      </c>
      <c r="E90" s="12">
        <f t="shared" si="10"/>
        <v>1</v>
      </c>
      <c r="F90" s="74" t="s">
        <v>5</v>
      </c>
    </row>
    <row r="91" spans="1:6" x14ac:dyDescent="0.3">
      <c r="A91" s="24">
        <v>20</v>
      </c>
      <c r="B91" s="16" t="s">
        <v>141</v>
      </c>
      <c r="C91" s="19">
        <v>1</v>
      </c>
      <c r="D91" s="11">
        <v>0</v>
      </c>
      <c r="E91" s="12">
        <f t="shared" si="10"/>
        <v>1</v>
      </c>
      <c r="F91" s="74" t="s">
        <v>5</v>
      </c>
    </row>
    <row r="92" spans="1:6" x14ac:dyDescent="0.3">
      <c r="A92" s="24">
        <v>21</v>
      </c>
      <c r="B92" s="16" t="s">
        <v>142</v>
      </c>
      <c r="C92" s="19">
        <v>1</v>
      </c>
      <c r="D92" s="11">
        <v>0</v>
      </c>
      <c r="E92" s="12">
        <f t="shared" ref="E92:E109" si="12">C92*(1+D92)</f>
        <v>1</v>
      </c>
      <c r="F92" s="74" t="s">
        <v>5</v>
      </c>
    </row>
    <row r="93" spans="1:6" x14ac:dyDescent="0.3">
      <c r="A93" s="24">
        <v>22</v>
      </c>
      <c r="B93" s="16" t="s">
        <v>102</v>
      </c>
      <c r="C93" s="19">
        <v>1</v>
      </c>
      <c r="D93" s="11">
        <v>0</v>
      </c>
      <c r="E93" s="12">
        <f t="shared" si="12"/>
        <v>1</v>
      </c>
      <c r="F93" s="74" t="s">
        <v>5</v>
      </c>
    </row>
    <row r="94" spans="1:6" x14ac:dyDescent="0.3">
      <c r="A94" s="24">
        <v>23</v>
      </c>
      <c r="B94" s="16" t="s">
        <v>103</v>
      </c>
      <c r="C94" s="19">
        <v>1</v>
      </c>
      <c r="D94" s="11">
        <v>0</v>
      </c>
      <c r="E94" s="12">
        <f t="shared" si="12"/>
        <v>1</v>
      </c>
      <c r="F94" s="74" t="s">
        <v>5</v>
      </c>
    </row>
    <row r="95" spans="1:6" x14ac:dyDescent="0.3">
      <c r="A95" s="24">
        <v>24</v>
      </c>
      <c r="B95" s="16" t="s">
        <v>104</v>
      </c>
      <c r="C95" s="19">
        <v>1</v>
      </c>
      <c r="D95" s="11">
        <v>0</v>
      </c>
      <c r="E95" s="12">
        <f t="shared" si="12"/>
        <v>1</v>
      </c>
      <c r="F95" s="74" t="s">
        <v>5</v>
      </c>
    </row>
    <row r="96" spans="1:6" x14ac:dyDescent="0.3">
      <c r="A96" s="24">
        <v>25</v>
      </c>
      <c r="B96" s="16" t="s">
        <v>105</v>
      </c>
      <c r="C96" s="19">
        <v>1</v>
      </c>
      <c r="D96" s="11">
        <v>0</v>
      </c>
      <c r="E96" s="12">
        <f t="shared" si="12"/>
        <v>1</v>
      </c>
      <c r="F96" s="74" t="s">
        <v>5</v>
      </c>
    </row>
    <row r="97" spans="1:6" x14ac:dyDescent="0.3">
      <c r="A97" s="24">
        <v>26</v>
      </c>
      <c r="B97" s="16" t="s">
        <v>106</v>
      </c>
      <c r="C97" s="19">
        <v>1</v>
      </c>
      <c r="D97" s="11">
        <v>0</v>
      </c>
      <c r="E97" s="12">
        <f t="shared" si="12"/>
        <v>1</v>
      </c>
      <c r="F97" s="74" t="s">
        <v>5</v>
      </c>
    </row>
    <row r="98" spans="1:6" x14ac:dyDescent="0.3">
      <c r="A98" s="24">
        <v>27</v>
      </c>
      <c r="B98" s="16" t="s">
        <v>107</v>
      </c>
      <c r="C98" s="19">
        <v>1</v>
      </c>
      <c r="D98" s="11">
        <v>0</v>
      </c>
      <c r="E98" s="12">
        <f t="shared" si="12"/>
        <v>1</v>
      </c>
      <c r="F98" s="74" t="s">
        <v>5</v>
      </c>
    </row>
    <row r="99" spans="1:6" x14ac:dyDescent="0.3">
      <c r="A99" s="24">
        <v>28</v>
      </c>
      <c r="B99" s="16" t="s">
        <v>108</v>
      </c>
      <c r="C99" s="19">
        <v>1</v>
      </c>
      <c r="D99" s="11">
        <v>0</v>
      </c>
      <c r="E99" s="12">
        <f t="shared" si="12"/>
        <v>1</v>
      </c>
      <c r="F99" s="74" t="s">
        <v>5</v>
      </c>
    </row>
    <row r="100" spans="1:6" x14ac:dyDescent="0.3">
      <c r="A100" s="24">
        <v>29</v>
      </c>
      <c r="B100" s="16" t="s">
        <v>109</v>
      </c>
      <c r="C100" s="19">
        <v>1</v>
      </c>
      <c r="D100" s="11">
        <v>0</v>
      </c>
      <c r="E100" s="12">
        <f t="shared" si="12"/>
        <v>1</v>
      </c>
      <c r="F100" s="74" t="s">
        <v>5</v>
      </c>
    </row>
    <row r="101" spans="1:6" x14ac:dyDescent="0.3">
      <c r="A101" s="24">
        <v>30</v>
      </c>
      <c r="B101" s="16" t="s">
        <v>125</v>
      </c>
      <c r="C101" s="19">
        <v>1</v>
      </c>
      <c r="D101" s="11">
        <v>0</v>
      </c>
      <c r="E101" s="12">
        <f>C101*(1+D101)</f>
        <v>1</v>
      </c>
      <c r="F101" s="74" t="s">
        <v>5</v>
      </c>
    </row>
    <row r="102" spans="1:6" x14ac:dyDescent="0.3">
      <c r="A102" s="24">
        <v>31</v>
      </c>
      <c r="B102" s="16" t="s">
        <v>576</v>
      </c>
      <c r="C102" s="19">
        <v>1</v>
      </c>
      <c r="D102" s="11">
        <v>0</v>
      </c>
      <c r="E102" s="12">
        <f>C102*(1+D102)</f>
        <v>1</v>
      </c>
      <c r="F102" s="74" t="s">
        <v>5</v>
      </c>
    </row>
    <row r="103" spans="1:6" x14ac:dyDescent="0.3">
      <c r="A103" s="24">
        <v>32</v>
      </c>
      <c r="B103" s="16" t="s">
        <v>126</v>
      </c>
      <c r="C103" s="19">
        <v>4</v>
      </c>
      <c r="D103" s="11">
        <v>0</v>
      </c>
      <c r="E103" s="12">
        <f>C103*(1+D103)</f>
        <v>4</v>
      </c>
      <c r="F103" s="74" t="s">
        <v>5</v>
      </c>
    </row>
    <row r="104" spans="1:6" x14ac:dyDescent="0.3">
      <c r="A104" s="24">
        <v>33</v>
      </c>
      <c r="B104" s="16" t="s">
        <v>127</v>
      </c>
      <c r="C104" s="19">
        <v>1</v>
      </c>
      <c r="D104" s="11">
        <v>0</v>
      </c>
      <c r="E104" s="12">
        <f>C104*(1+D104)</f>
        <v>1</v>
      </c>
      <c r="F104" s="74" t="s">
        <v>5</v>
      </c>
    </row>
    <row r="105" spans="1:6" x14ac:dyDescent="0.3">
      <c r="A105" s="24">
        <v>34</v>
      </c>
      <c r="B105" s="16" t="s">
        <v>510</v>
      </c>
      <c r="C105" s="19">
        <v>1</v>
      </c>
      <c r="D105" s="11">
        <v>0</v>
      </c>
      <c r="E105" s="12">
        <f t="shared" si="12"/>
        <v>1</v>
      </c>
      <c r="F105" s="74" t="s">
        <v>5</v>
      </c>
    </row>
    <row r="106" spans="1:6" x14ac:dyDescent="0.3">
      <c r="A106" s="24">
        <v>35</v>
      </c>
      <c r="B106" s="16" t="s">
        <v>124</v>
      </c>
      <c r="C106" s="19">
        <v>1</v>
      </c>
      <c r="D106" s="11">
        <v>0</v>
      </c>
      <c r="E106" s="12">
        <f t="shared" si="12"/>
        <v>1</v>
      </c>
      <c r="F106" s="74" t="s">
        <v>5</v>
      </c>
    </row>
    <row r="107" spans="1:6" x14ac:dyDescent="0.3">
      <c r="A107" s="24">
        <v>36</v>
      </c>
      <c r="B107" s="16" t="s">
        <v>128</v>
      </c>
      <c r="C107" s="19">
        <v>1</v>
      </c>
      <c r="D107" s="11">
        <v>0</v>
      </c>
      <c r="E107" s="12">
        <f t="shared" si="12"/>
        <v>1</v>
      </c>
      <c r="F107" s="74" t="s">
        <v>5</v>
      </c>
    </row>
    <row r="108" spans="1:6" x14ac:dyDescent="0.3">
      <c r="A108" s="24">
        <v>37</v>
      </c>
      <c r="B108" s="16" t="s">
        <v>129</v>
      </c>
      <c r="C108" s="19">
        <v>2</v>
      </c>
      <c r="D108" s="11">
        <v>0</v>
      </c>
      <c r="E108" s="12">
        <f t="shared" si="12"/>
        <v>2</v>
      </c>
      <c r="F108" s="74" t="s">
        <v>5</v>
      </c>
    </row>
    <row r="109" spans="1:6" x14ac:dyDescent="0.3">
      <c r="A109" s="24">
        <v>38</v>
      </c>
      <c r="B109" s="16" t="s">
        <v>130</v>
      </c>
      <c r="C109" s="19">
        <v>1</v>
      </c>
      <c r="D109" s="11">
        <v>0</v>
      </c>
      <c r="E109" s="12">
        <f t="shared" si="12"/>
        <v>1</v>
      </c>
      <c r="F109" s="74" t="s">
        <v>5</v>
      </c>
    </row>
    <row r="110" spans="1:6" ht="16.2" thickBot="1" x14ac:dyDescent="0.35">
      <c r="A110" s="24"/>
      <c r="B110" s="16"/>
      <c r="C110" s="10"/>
      <c r="D110" s="11"/>
      <c r="E110" s="12"/>
      <c r="F110" s="74"/>
    </row>
    <row r="111" spans="1:6" ht="16.2" thickBot="1" x14ac:dyDescent="0.35">
      <c r="A111" s="134" t="s">
        <v>168</v>
      </c>
      <c r="B111" s="135"/>
      <c r="C111" s="19"/>
      <c r="D111" s="11"/>
      <c r="E111" s="12"/>
      <c r="F111" s="74"/>
    </row>
    <row r="112" spans="1:6" x14ac:dyDescent="0.3">
      <c r="A112" s="24">
        <v>1</v>
      </c>
      <c r="B112" s="16" t="s">
        <v>143</v>
      </c>
      <c r="C112" s="19">
        <v>1</v>
      </c>
      <c r="D112" s="11">
        <v>0</v>
      </c>
      <c r="E112" s="12">
        <f t="shared" ref="E112:E120" si="13">C112*(1+D112)</f>
        <v>1</v>
      </c>
      <c r="F112" s="74" t="s">
        <v>5</v>
      </c>
    </row>
    <row r="113" spans="1:6" x14ac:dyDescent="0.3">
      <c r="A113" s="24">
        <v>2</v>
      </c>
      <c r="B113" s="16" t="s">
        <v>144</v>
      </c>
      <c r="C113" s="19">
        <v>1</v>
      </c>
      <c r="D113" s="11">
        <v>0</v>
      </c>
      <c r="E113" s="12">
        <f t="shared" si="13"/>
        <v>1</v>
      </c>
      <c r="F113" s="74" t="s">
        <v>5</v>
      </c>
    </row>
    <row r="114" spans="1:6" x14ac:dyDescent="0.3">
      <c r="A114" s="24">
        <v>3</v>
      </c>
      <c r="B114" s="16" t="s">
        <v>145</v>
      </c>
      <c r="C114" s="19">
        <v>1</v>
      </c>
      <c r="D114" s="11">
        <v>0</v>
      </c>
      <c r="E114" s="12">
        <f t="shared" si="13"/>
        <v>1</v>
      </c>
      <c r="F114" s="74" t="s">
        <v>5</v>
      </c>
    </row>
    <row r="115" spans="1:6" x14ac:dyDescent="0.3">
      <c r="A115" s="24">
        <v>4</v>
      </c>
      <c r="B115" s="16" t="s">
        <v>146</v>
      </c>
      <c r="C115" s="19">
        <v>1</v>
      </c>
      <c r="D115" s="11">
        <v>0</v>
      </c>
      <c r="E115" s="12">
        <f t="shared" si="13"/>
        <v>1</v>
      </c>
      <c r="F115" s="74" t="s">
        <v>5</v>
      </c>
    </row>
    <row r="116" spans="1:6" x14ac:dyDescent="0.3">
      <c r="A116" s="24">
        <v>5</v>
      </c>
      <c r="B116" s="16" t="s">
        <v>147</v>
      </c>
      <c r="C116" s="19">
        <v>1</v>
      </c>
      <c r="D116" s="11">
        <v>0</v>
      </c>
      <c r="E116" s="12">
        <f t="shared" si="13"/>
        <v>1</v>
      </c>
      <c r="F116" s="74" t="s">
        <v>5</v>
      </c>
    </row>
    <row r="117" spans="1:6" x14ac:dyDescent="0.3">
      <c r="A117" s="24">
        <v>6</v>
      </c>
      <c r="B117" s="16" t="s">
        <v>148</v>
      </c>
      <c r="C117" s="19">
        <v>1</v>
      </c>
      <c r="D117" s="11">
        <v>0</v>
      </c>
      <c r="E117" s="12">
        <f t="shared" si="13"/>
        <v>1</v>
      </c>
      <c r="F117" s="74" t="s">
        <v>5</v>
      </c>
    </row>
    <row r="118" spans="1:6" x14ac:dyDescent="0.3">
      <c r="A118" s="24">
        <v>7</v>
      </c>
      <c r="B118" s="16" t="s">
        <v>149</v>
      </c>
      <c r="C118" s="19">
        <v>1</v>
      </c>
      <c r="D118" s="11">
        <v>0</v>
      </c>
      <c r="E118" s="12">
        <f t="shared" si="13"/>
        <v>1</v>
      </c>
      <c r="F118" s="74" t="s">
        <v>5</v>
      </c>
    </row>
    <row r="119" spans="1:6" x14ac:dyDescent="0.3">
      <c r="A119" s="24">
        <v>8</v>
      </c>
      <c r="B119" s="16" t="s">
        <v>518</v>
      </c>
      <c r="C119" s="19">
        <v>2</v>
      </c>
      <c r="D119" s="11">
        <v>0</v>
      </c>
      <c r="E119" s="12">
        <f t="shared" si="13"/>
        <v>2</v>
      </c>
      <c r="F119" s="74" t="s">
        <v>5</v>
      </c>
    </row>
    <row r="120" spans="1:6" x14ac:dyDescent="0.3">
      <c r="A120" s="24">
        <v>9</v>
      </c>
      <c r="B120" s="16" t="s">
        <v>519</v>
      </c>
      <c r="C120" s="19">
        <v>1</v>
      </c>
      <c r="D120" s="11">
        <v>0</v>
      </c>
      <c r="E120" s="12">
        <f t="shared" si="13"/>
        <v>1</v>
      </c>
      <c r="F120" s="74" t="s">
        <v>5</v>
      </c>
    </row>
    <row r="121" spans="1:6" x14ac:dyDescent="0.3">
      <c r="A121" s="24">
        <v>10</v>
      </c>
      <c r="B121" s="16" t="s">
        <v>150</v>
      </c>
      <c r="C121" s="19">
        <v>2</v>
      </c>
      <c r="D121" s="11">
        <v>0</v>
      </c>
      <c r="E121" s="12">
        <f t="shared" ref="E121:E122" si="14">C121*(1+D121)</f>
        <v>2</v>
      </c>
      <c r="F121" s="74" t="s">
        <v>5</v>
      </c>
    </row>
    <row r="122" spans="1:6" x14ac:dyDescent="0.3">
      <c r="A122" s="24">
        <v>11</v>
      </c>
      <c r="B122" s="16" t="s">
        <v>151</v>
      </c>
      <c r="C122" s="19">
        <v>3</v>
      </c>
      <c r="D122" s="11">
        <v>0</v>
      </c>
      <c r="E122" s="12">
        <f t="shared" si="14"/>
        <v>3</v>
      </c>
      <c r="F122" s="74" t="s">
        <v>5</v>
      </c>
    </row>
    <row r="123" spans="1:6" ht="16.2" thickBot="1" x14ac:dyDescent="0.35">
      <c r="A123" s="24"/>
      <c r="B123" s="16"/>
      <c r="C123" s="19"/>
      <c r="D123" s="11"/>
      <c r="E123" s="12"/>
      <c r="F123" s="74"/>
    </row>
    <row r="124" spans="1:6" ht="16.2" thickBot="1" x14ac:dyDescent="0.35">
      <c r="A124" s="134" t="s">
        <v>37</v>
      </c>
      <c r="B124" s="135"/>
      <c r="C124" s="19"/>
      <c r="D124" s="11"/>
      <c r="E124" s="12"/>
      <c r="F124" s="74"/>
    </row>
    <row r="125" spans="1:6" x14ac:dyDescent="0.3">
      <c r="A125" s="24">
        <v>1</v>
      </c>
      <c r="B125" s="16" t="s">
        <v>110</v>
      </c>
      <c r="C125" s="19">
        <v>1</v>
      </c>
      <c r="D125" s="11">
        <v>0</v>
      </c>
      <c r="E125" s="12">
        <f t="shared" ref="E125:E135" si="15">C125*(1+D125)</f>
        <v>1</v>
      </c>
      <c r="F125" s="74" t="s">
        <v>5</v>
      </c>
    </row>
    <row r="126" spans="1:6" x14ac:dyDescent="0.3">
      <c r="A126" s="24">
        <v>2</v>
      </c>
      <c r="B126" s="16" t="s">
        <v>111</v>
      </c>
      <c r="C126" s="19">
        <v>1</v>
      </c>
      <c r="D126" s="11">
        <v>0</v>
      </c>
      <c r="E126" s="12">
        <f t="shared" si="15"/>
        <v>1</v>
      </c>
      <c r="F126" s="74" t="s">
        <v>5</v>
      </c>
    </row>
    <row r="127" spans="1:6" x14ac:dyDescent="0.3">
      <c r="A127" s="24">
        <v>3</v>
      </c>
      <c r="B127" s="16" t="s">
        <v>112</v>
      </c>
      <c r="C127" s="19">
        <v>1</v>
      </c>
      <c r="D127" s="11">
        <v>0</v>
      </c>
      <c r="E127" s="12">
        <f t="shared" si="15"/>
        <v>1</v>
      </c>
      <c r="F127" s="74" t="s">
        <v>5</v>
      </c>
    </row>
    <row r="128" spans="1:6" x14ac:dyDescent="0.3">
      <c r="A128" s="24">
        <v>4</v>
      </c>
      <c r="B128" s="16" t="s">
        <v>113</v>
      </c>
      <c r="C128" s="19">
        <v>2</v>
      </c>
      <c r="D128" s="11">
        <v>0</v>
      </c>
      <c r="E128" s="12">
        <f t="shared" si="15"/>
        <v>2</v>
      </c>
      <c r="F128" s="74" t="s">
        <v>5</v>
      </c>
    </row>
    <row r="129" spans="1:6" x14ac:dyDescent="0.3">
      <c r="A129" s="24">
        <v>5</v>
      </c>
      <c r="B129" s="16" t="s">
        <v>114</v>
      </c>
      <c r="C129" s="19">
        <v>1</v>
      </c>
      <c r="D129" s="11">
        <v>0</v>
      </c>
      <c r="E129" s="12">
        <f t="shared" si="15"/>
        <v>1</v>
      </c>
      <c r="F129" s="74" t="s">
        <v>5</v>
      </c>
    </row>
    <row r="130" spans="1:6" x14ac:dyDescent="0.3">
      <c r="A130" s="24">
        <v>6</v>
      </c>
      <c r="B130" s="16" t="s">
        <v>115</v>
      </c>
      <c r="C130" s="19">
        <v>1</v>
      </c>
      <c r="D130" s="11">
        <v>0</v>
      </c>
      <c r="E130" s="12">
        <f t="shared" si="15"/>
        <v>1</v>
      </c>
      <c r="F130" s="74" t="s">
        <v>5</v>
      </c>
    </row>
    <row r="131" spans="1:6" x14ac:dyDescent="0.3">
      <c r="A131" s="24">
        <v>7</v>
      </c>
      <c r="B131" s="16" t="s">
        <v>116</v>
      </c>
      <c r="C131" s="19">
        <v>3</v>
      </c>
      <c r="D131" s="11">
        <v>0</v>
      </c>
      <c r="E131" s="12">
        <f t="shared" si="15"/>
        <v>3</v>
      </c>
      <c r="F131" s="74" t="s">
        <v>5</v>
      </c>
    </row>
    <row r="132" spans="1:6" x14ac:dyDescent="0.3">
      <c r="A132" s="24">
        <v>8</v>
      </c>
      <c r="B132" s="16" t="s">
        <v>117</v>
      </c>
      <c r="C132" s="19">
        <v>2</v>
      </c>
      <c r="D132" s="11">
        <v>0</v>
      </c>
      <c r="E132" s="12">
        <f t="shared" si="15"/>
        <v>2</v>
      </c>
      <c r="F132" s="74" t="s">
        <v>5</v>
      </c>
    </row>
    <row r="133" spans="1:6" x14ac:dyDescent="0.3">
      <c r="A133" s="24">
        <v>9</v>
      </c>
      <c r="B133" s="16" t="s">
        <v>131</v>
      </c>
      <c r="C133" s="19">
        <v>1</v>
      </c>
      <c r="D133" s="11">
        <v>0</v>
      </c>
      <c r="E133" s="12">
        <f t="shared" si="15"/>
        <v>1</v>
      </c>
      <c r="F133" s="74" t="s">
        <v>5</v>
      </c>
    </row>
    <row r="134" spans="1:6" x14ac:dyDescent="0.3">
      <c r="A134" s="24">
        <v>10</v>
      </c>
      <c r="B134" s="16" t="s">
        <v>132</v>
      </c>
      <c r="C134" s="19">
        <v>1</v>
      </c>
      <c r="D134" s="11">
        <v>0</v>
      </c>
      <c r="E134" s="12">
        <f t="shared" si="15"/>
        <v>1</v>
      </c>
      <c r="F134" s="74" t="s">
        <v>5</v>
      </c>
    </row>
    <row r="135" spans="1:6" x14ac:dyDescent="0.3">
      <c r="A135" s="24">
        <v>11</v>
      </c>
      <c r="B135" s="16" t="s">
        <v>133</v>
      </c>
      <c r="C135" s="19">
        <v>1</v>
      </c>
      <c r="D135" s="11">
        <v>0</v>
      </c>
      <c r="E135" s="12">
        <f t="shared" si="15"/>
        <v>1</v>
      </c>
      <c r="F135" s="74" t="s">
        <v>5</v>
      </c>
    </row>
    <row r="136" spans="1:6" ht="16.2" thickBot="1" x14ac:dyDescent="0.35">
      <c r="A136" s="84"/>
      <c r="B136" s="85"/>
      <c r="C136" s="86"/>
      <c r="D136" s="87"/>
      <c r="E136" s="88"/>
      <c r="F136" s="89"/>
    </row>
  </sheetData>
  <mergeCells count="10">
    <mergeCell ref="A124:B124"/>
    <mergeCell ref="A49:B49"/>
    <mergeCell ref="A50:B50"/>
    <mergeCell ref="A71:B71"/>
    <mergeCell ref="C2:C3"/>
    <mergeCell ref="A6:B6"/>
    <mergeCell ref="A111:B111"/>
    <mergeCell ref="A7:B7"/>
    <mergeCell ref="A8:B8"/>
    <mergeCell ref="A9:B9"/>
  </mergeCells>
  <printOptions horizontalCentered="1" verticalCentered="1"/>
  <pageMargins left="0.7" right="0.7" top="0.75" bottom="0.75" header="0.3" footer="0.3"/>
  <pageSetup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Mechanical Estimate</vt:lpstr>
      <vt:lpstr>Duct Takeoff</vt:lpstr>
      <vt:lpstr>Chart2</vt:lpstr>
      <vt:lpstr>'Duct Takeoff'!Print_Area</vt:lpstr>
      <vt:lpstr>'Mechanical Estimate'!Print_Area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Marks</dc:creator>
  <cp:lastModifiedBy>Sam Leonard</cp:lastModifiedBy>
  <cp:lastPrinted>2016-11-10T19:38:15Z</cp:lastPrinted>
  <dcterms:created xsi:type="dcterms:W3CDTF">2004-05-05T14:08:18Z</dcterms:created>
  <dcterms:modified xsi:type="dcterms:W3CDTF">2024-10-04T18:05:13Z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